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hrsdg.sharepoint.com/sites/DCStandardsUpdates/Shared Documents/2024 Standards - Ready for Web Publication/"/>
    </mc:Choice>
  </mc:AlternateContent>
  <xr:revisionPtr revIDLastSave="6" documentId="8_{8CFFB8C0-F1A3-4DFA-B79E-FD8B0DF92F80}" xr6:coauthVersionLast="47" xr6:coauthVersionMax="47" xr10:uidLastSave="{4CAB0042-471B-4D0D-82B6-3BA03116EE5A}"/>
  <bookViews>
    <workbookView xWindow="-5520" yWindow="-16065" windowWidth="25440" windowHeight="15390" activeTab="1" xr2:uid="{4B5F0F37-0B5D-4320-BFDD-C65934844AA0}"/>
  </bookViews>
  <sheets>
    <sheet name="Sheet2" sheetId="10" r:id="rId1"/>
    <sheet name="Task Lookup" sheetId="11" r:id="rId2"/>
  </sheets>
  <definedNames>
    <definedName name="_xlnm._FilterDatabase" localSheetId="1" hidden="1">'Task Lookup'!$I$1:$I$5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0" l="1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1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tc={EB26ECCA-5B0D-4D85-8825-A7071EEE6C93}</author>
    <author>tc={34A0A967-4731-4418-9447-7AB93FA7A376}</author>
    <author>tc={3EB2A5C2-1E17-41BF-BC71-C1A439B9D054}</author>
    <author>tc={2C7D6AC5-235D-4A16-9E58-F49700C7CF37}</author>
    <author>tc={01472337-3518-49EA-BE53-B452DA791AD4}</author>
    <author>tc={675DD269-8266-4739-A635-57311F96F813}</author>
    <author>tc={E908FB96-7F2C-49E2-A88D-6220DF9D4575}</author>
    <author>tc={4B2CE6E3-748E-4052-A85C-04874A40F34F}</author>
    <author>tc={449E2CDA-34D7-455B-ADAF-18DC090A7437}</author>
    <author>tc={AB72F752-BA55-45AF-9344-9E11879CE6B3}</author>
    <author>tc={F7550573-EBCD-46D9-97C4-35336C208CDC}</author>
  </authors>
  <commentList>
    <comment ref="E9" authorId="0" shapeId="0" xr:uid="{EB26ECCA-5B0D-4D85-8825-A7071EEE6C93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PER - Draft? Final?
Design Reviews: 30%, 60%, 90%, 100%</t>
      </text>
    </comment>
    <comment ref="E22" authorId="1" shapeId="0" xr:uid="{34A0A967-4731-4418-9447-7AB93FA7A376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
Examples: 30%, 60%, 90%, 100%, etc.</t>
      </text>
    </comment>
    <comment ref="E23" authorId="2" shapeId="0" xr:uid="{3EB2A5C2-1E17-41BF-BC71-C1A439B9D054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</t>
      </text>
    </comment>
    <comment ref="E24" authorId="3" shapeId="0" xr:uid="{2C7D6AC5-235D-4A16-9E58-F49700C7CF37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</t>
      </text>
    </comment>
    <comment ref="E25" authorId="4" shapeId="0" xr:uid="{01472337-3518-49EA-BE53-B452DA791AD4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</t>
      </text>
    </comment>
    <comment ref="E26" authorId="5" shapeId="0" xr:uid="{675DD269-8266-4739-A635-57311F96F813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</t>
      </text>
    </comment>
    <comment ref="E27" authorId="6" shapeId="0" xr:uid="{E908FB96-7F2C-49E2-A88D-6220DF9D4575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</t>
      </text>
    </comment>
    <comment ref="E28" authorId="7" shapeId="0" xr:uid="{4B2CE6E3-748E-4052-A85C-04874A40F34F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</t>
      </text>
    </comment>
    <comment ref="E29" authorId="8" shapeId="0" xr:uid="{449E2CDA-34D7-455B-ADAF-18DC090A7437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</t>
      </text>
    </comment>
    <comment ref="E30" authorId="9" shapeId="0" xr:uid="{AB72F752-BA55-45AF-9344-9E11879CE6B3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</t>
      </text>
    </comment>
    <comment ref="E31" authorId="10" shapeId="0" xr:uid="{F7550573-EBCD-46D9-97C4-35336C208CDC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to appropriate design milestone.</t>
      </text>
    </comment>
  </commentList>
</comments>
</file>

<file path=xl/sharedStrings.xml><?xml version="1.0" encoding="utf-8"?>
<sst xmlns="http://schemas.openxmlformats.org/spreadsheetml/2006/main" count="187" uniqueCount="98">
  <si>
    <t>CIP #</t>
  </si>
  <si>
    <t>Date Updated</t>
  </si>
  <si>
    <t>Project Name</t>
  </si>
  <si>
    <t>Project Manager</t>
  </si>
  <si>
    <t>Contract Specialist</t>
  </si>
  <si>
    <t>Real Estate Manager</t>
  </si>
  <si>
    <t>Shore</t>
  </si>
  <si>
    <t>Division Chief</t>
  </si>
  <si>
    <t>Yes or No</t>
  </si>
  <si>
    <t>CIP ID</t>
  </si>
  <si>
    <t>Task#</t>
  </si>
  <si>
    <t>Task Description</t>
  </si>
  <si>
    <t>Phase</t>
  </si>
  <si>
    <t>Design Status</t>
  </si>
  <si>
    <t>Start Date</t>
  </si>
  <si>
    <t>End Date</t>
  </si>
  <si>
    <t>Interceptor Operations?</t>
  </si>
  <si>
    <t>Treatment Operations?</t>
  </si>
  <si>
    <t>Electrical Review?</t>
  </si>
  <si>
    <t>Instrumentation Review?</t>
  </si>
  <si>
    <t>Duration</t>
  </si>
  <si>
    <t>Task Complete</t>
  </si>
  <si>
    <t>Notice to Proceed_PER</t>
  </si>
  <si>
    <t>PER</t>
  </si>
  <si>
    <t>Project Kickoff</t>
  </si>
  <si>
    <t>Technical Memorandum Preparation 1</t>
  </si>
  <si>
    <t>HRSD Review Period - Technical Memo Review 1</t>
  </si>
  <si>
    <t>Technical Memorandum Preparation 2</t>
  </si>
  <si>
    <t>HRSD Review Period - Technical Memo Review 2</t>
  </si>
  <si>
    <t>Draft PER Preparation</t>
  </si>
  <si>
    <t>Draft</t>
  </si>
  <si>
    <t>HRSD Review Period - Draft PER Review</t>
  </si>
  <si>
    <t>Final PER Preparation and Submittal</t>
  </si>
  <si>
    <t>Final</t>
  </si>
  <si>
    <t>HRSD Review Period - Final PER Review</t>
  </si>
  <si>
    <t>Notice to Proceed_Design</t>
  </si>
  <si>
    <t>Design</t>
  </si>
  <si>
    <t>Survey / SUE / Geotechnical</t>
  </si>
  <si>
    <t>Design Submittal 1 Preparation</t>
  </si>
  <si>
    <t>HRSD Review Period - Design Review 1</t>
  </si>
  <si>
    <t>Design Submittal 2 Preparation</t>
  </si>
  <si>
    <t>HRSD Review Period - Design Review 2</t>
  </si>
  <si>
    <t>Design Submittal 3 Preparation</t>
  </si>
  <si>
    <t>HRSD Review Period - Design Review 3</t>
  </si>
  <si>
    <t>Design Submittal 4 Preparation</t>
  </si>
  <si>
    <t>HRSD Review Period - Design Review 4</t>
  </si>
  <si>
    <t>Design Submittal 5 Preparation</t>
  </si>
  <si>
    <t>HRSD Review Period - Design Review 5</t>
  </si>
  <si>
    <t>Bid Ready Plan Submittal</t>
  </si>
  <si>
    <t>Advertise for Construction Bids</t>
  </si>
  <si>
    <t>Site Visit / Issue Addendum</t>
  </si>
  <si>
    <t>Bid Opening</t>
  </si>
  <si>
    <t>Evaluation of Bids</t>
  </si>
  <si>
    <t>Commission Meeting</t>
  </si>
  <si>
    <t>Issue Notice of Award</t>
  </si>
  <si>
    <t>Pre-Construction Meeting</t>
  </si>
  <si>
    <t>Construction</t>
  </si>
  <si>
    <t>Notice to Proceed_Construction</t>
  </si>
  <si>
    <t>Submittals Preparation, Review, Approval</t>
  </si>
  <si>
    <t>Material/Equipment Order and Delivery</t>
  </si>
  <si>
    <t>Mobilization / Site Clearing</t>
  </si>
  <si>
    <t>Site Work / Construction Activities</t>
  </si>
  <si>
    <t>HRSD Involvement with Start-up &amp; Testing</t>
  </si>
  <si>
    <t>Construction Activities for Substantial Completion Milestone</t>
  </si>
  <si>
    <t>Substantial Completion Verifications (HRSD Assistance)</t>
  </si>
  <si>
    <t>Final Completion Verifications (HRSD Assistance)</t>
  </si>
  <si>
    <t>Project Closeout Stage</t>
  </si>
  <si>
    <t>Andy Nelson</t>
  </si>
  <si>
    <t>Katrina Davis</t>
  </si>
  <si>
    <t>Ayanna Williams</t>
  </si>
  <si>
    <t>NS</t>
  </si>
  <si>
    <t>Gary Hart</t>
  </si>
  <si>
    <t>Angela Weatherhead</t>
  </si>
  <si>
    <t>Rebecca Ashley</t>
  </si>
  <si>
    <t>Karen Scarano</t>
  </si>
  <si>
    <t>SS</t>
  </si>
  <si>
    <t>Jeff Layne</t>
  </si>
  <si>
    <t>Ann Copeland</t>
  </si>
  <si>
    <t>Shannon Rice</t>
  </si>
  <si>
    <t>Kristen Wentworth</t>
  </si>
  <si>
    <t>SCD - Middle Peninsula</t>
  </si>
  <si>
    <t>Jeff Scarano</t>
  </si>
  <si>
    <t>Beatriz Patino</t>
  </si>
  <si>
    <t>Trisha Hartman</t>
  </si>
  <si>
    <t>TBD</t>
  </si>
  <si>
    <t>SCD - Surry</t>
  </si>
  <si>
    <t>Lauren Luravnsky</t>
  </si>
  <si>
    <t>Becky Currall</t>
  </si>
  <si>
    <t>SCD - Eastern Shore</t>
  </si>
  <si>
    <t>Holly Anne Matel</t>
  </si>
  <si>
    <t>General</t>
  </si>
  <si>
    <t>Laura Kirkwood</t>
  </si>
  <si>
    <t>Nicholas Taschner</t>
  </si>
  <si>
    <t>Phil Hubbard</t>
  </si>
  <si>
    <t>Shirley Smith</t>
  </si>
  <si>
    <t>Ted Denny</t>
  </si>
  <si>
    <t>Tim Marsh</t>
  </si>
  <si>
    <t>Virginia 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</si>
</sst>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1" xfId="0" applyFill="1" applyBorder="1"/>
    <xf numFmtId="0" fontId="0" fillId="3" borderId="0" xfId="0" applyFill="1"/>
    <xf numFmtId="0" fontId="2" fillId="3" borderId="1" xfId="0" applyFont="1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4" borderId="0" xfId="0" applyFill="1" applyAlignment="1">
      <alignment wrapText="1"/>
    </xf>
    <xf numFmtId="0" fontId="2" fillId="3" borderId="0" xfId="0" applyFont="1" applyFill="1"/>
    <xf numFmtId="9" fontId="0" fillId="3" borderId="0" xfId="0" applyNumberFormat="1" applyFill="1"/>
    <xf numFmtId="0" fontId="1" fillId="4" borderId="2" xfId="0" applyFont="1" applyFill="1" applyBorder="1" applyAlignment="1">
      <alignment wrapText="1"/>
    </xf>
    <xf numFmtId="0" fontId="0" fillId="5" borderId="0" xfId="0" applyFill="1"/>
    <xf numFmtId="0" fontId="0" fillId="5" borderId="1" xfId="0" applyFill="1" applyBorder="1"/>
    <xf numFmtId="0" fontId="2" fillId="3" borderId="3" xfId="0" applyFont="1" applyFill="1" applyBorder="1"/>
    <xf numFmtId="0" fontId="0" fillId="3" borderId="3" xfId="0" applyFill="1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2" fillId="0" borderId="1" xfId="0" applyFont="1" applyBorder="1"/>
    <xf numFmtId="0" fontId="1" fillId="0" borderId="0" xfId="0" applyFont="1"/>
  </cellXfs>
  <cellStyles count="1">
    <cellStyle name="Normal" xfId="0" builtinId="0"/>
  </cellStyles>
  <dxfs count="14">
    <dxf>
      <numFmt numFmtId="0" formatCode="General"/>
      <fill>
        <patternFill patternType="solid"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>
          <fgColor indexed="64"/>
          <bgColor theme="0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4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urrall, Rebecca" id="{142390A0-1788-44B5-9272-2D9243D7C6F6}" userId="S::RCurrall@HRSD.COM::73048204-fab0-4091-b748-07ffc30709d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E90E9B-386D-4A11-BBD5-8726879A7145}" name="Table1" displayName="Table1" ref="C9:M49" totalsRowShown="0" headerRowDxfId="13" dataDxfId="12" tableBorderDxfId="11">
  <autoFilter ref="C9:M49" xr:uid="{A2E90E9B-386D-4A11-BBD5-8726879A7145}"/>
  <tableColumns count="11">
    <tableColumn id="1" xr3:uid="{D99F2708-62C0-41A6-8C3B-788A98C0F4C2}" name="Task Description" dataDxfId="10"/>
    <tableColumn id="2" xr3:uid="{AF1A51C0-0E11-4A81-AB77-18034DF8BE98}" name="Phase" dataDxfId="9"/>
    <tableColumn id="3" xr3:uid="{B4DE1ABF-8022-4458-BE7F-82A13A149459}" name="Design Status" dataDxfId="8"/>
    <tableColumn id="4" xr3:uid="{0A81BDC2-79A2-479B-96BA-82A84262AD92}" name="Start Date" dataDxfId="7"/>
    <tableColumn id="5" xr3:uid="{2209FF16-4EFB-43BE-844F-283713C94165}" name="End Date" dataDxfId="6"/>
    <tableColumn id="6" xr3:uid="{A101C211-6216-4078-8134-A1FC72F4B1A2}" name="Interceptor Operations?" dataDxfId="5"/>
    <tableColumn id="7" xr3:uid="{0AB710CA-545F-456D-9A19-BAFBA2C5AC1F}" name="Treatment Operations?" dataDxfId="4"/>
    <tableColumn id="8" xr3:uid="{0F37E310-D967-4CF5-B034-7CC9B4812F3A}" name="Electrical Review?" dataDxfId="3"/>
    <tableColumn id="9" xr3:uid="{47D833E9-0F75-428E-B107-F14BC65779CB}" name="Instrumentation Review?" dataDxfId="2"/>
    <tableColumn id="10" xr3:uid="{71176BD5-9519-4894-94EE-772D85D7D7F6}" name="Duration" dataDxfId="1"/>
    <tableColumn id="11" xr3:uid="{F23EF11C-CFBD-43D6-82A9-296F83A3D9D0}" name="Task Complete" dataDxfId="0">
      <calculatedColumnFormula>IF(ISBLANK(Table1[[#This Row],[End Date]]),"",IF(Table1[[#This Row],[End Date]]&lt;TODAY(), "Yes","No"))</calculatedColumnFormula>
    </tableColumn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3-06-05T19:39:02.49" personId="{142390A0-1788-44B5-9272-2D9243D7C6F6}" id="{EB26ECCA-5B0D-4D85-8825-A7071EEE6C93}">
    <text>Example:
PER - Draft? Final?
Design Reviews: 30%, 60%, 90%, 100%</text>
  </threadedComment>
  <threadedComment ref="E22" dT="2023-06-26T16:09:18.27" personId="{142390A0-1788-44B5-9272-2D9243D7C6F6}" id="{34A0A967-4731-4418-9447-7AB93FA7A376}">
    <text>Update to appropriate design milestone.
Examples: 30%, 60%, 90%, 100%, etc.</text>
  </threadedComment>
  <threadedComment ref="E23" dT="2023-06-26T16:09:18.27" personId="{142390A0-1788-44B5-9272-2D9243D7C6F6}" id="{3EB2A5C2-1E17-41BF-BC71-C1A439B9D054}">
    <text>Update to appropriate design milestone.</text>
  </threadedComment>
  <threadedComment ref="E24" dT="2023-06-26T16:09:18.27" personId="{142390A0-1788-44B5-9272-2D9243D7C6F6}" id="{2C7D6AC5-235D-4A16-9E58-F49700C7CF37}">
    <text>Update to appropriate design milestone.</text>
  </threadedComment>
  <threadedComment ref="E25" dT="2023-06-26T16:09:18.27" personId="{142390A0-1788-44B5-9272-2D9243D7C6F6}" id="{01472337-3518-49EA-BE53-B452DA791AD4}">
    <text>Update to appropriate design milestone.</text>
  </threadedComment>
  <threadedComment ref="E26" dT="2023-06-26T16:09:18.27" personId="{142390A0-1788-44B5-9272-2D9243D7C6F6}" id="{675DD269-8266-4739-A635-57311F96F813}">
    <text>Update to appropriate design milestone.</text>
  </threadedComment>
  <threadedComment ref="E27" dT="2023-06-26T16:09:18.27" personId="{142390A0-1788-44B5-9272-2D9243D7C6F6}" id="{E908FB96-7F2C-49E2-A88D-6220DF9D4575}">
    <text>Update to appropriate design milestone.</text>
  </threadedComment>
  <threadedComment ref="E28" dT="2023-06-26T16:09:18.27" personId="{142390A0-1788-44B5-9272-2D9243D7C6F6}" id="{4B2CE6E3-748E-4052-A85C-04874A40F34F}">
    <text>Update to appropriate design milestone.</text>
  </threadedComment>
  <threadedComment ref="E29" dT="2023-06-26T16:09:18.27" personId="{142390A0-1788-44B5-9272-2D9243D7C6F6}" id="{449E2CDA-34D7-455B-ADAF-18DC090A7437}">
    <text>Update to appropriate design milestone.</text>
  </threadedComment>
  <threadedComment ref="E30" dT="2023-06-26T16:09:18.27" personId="{142390A0-1788-44B5-9272-2D9243D7C6F6}" id="{AB72F752-BA55-45AF-9344-9E11879CE6B3}">
    <text>Update to appropriate design milestone.</text>
  </threadedComment>
  <threadedComment ref="E31" dT="2023-06-26T16:09:18.27" personId="{142390A0-1788-44B5-9272-2D9243D7C6F6}" id="{F7550573-EBCD-46D9-97C4-35336C208CDC}">
    <text>Update to appropriate design milestone.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1689-09AD-4D98-A4F6-253C9D589C84}">
  <sheetPr>
    <pageSetUpPr fitToPage="1"/>
  </sheetPr>
  <dimension ref="A1:M50"/>
  <sheetViews>
    <sheetView zoomScale="90" zoomScaleNormal="90" workbookViewId="0">
      <selection activeCell="F6" sqref="F6"/>
    </sheetView>
  </sheetViews>
  <sheetFormatPr defaultRowHeight="15" customHeight="1" x14ac:dyDescent="0.4"/>
  <cols>
    <col min="3" max="3" width="56.15234375" bestFit="1" customWidth="1"/>
    <col min="4" max="4" width="15.53515625" customWidth="1"/>
    <col min="5" max="5" width="9.69140625" customWidth="1"/>
    <col min="6" max="7" width="12.3046875" customWidth="1"/>
    <col min="8" max="8" width="16.84375" customWidth="1"/>
    <col min="9" max="9" width="15.69140625" customWidth="1"/>
    <col min="10" max="10" width="12.53515625" customWidth="1"/>
    <col min="11" max="11" width="16.3828125" customWidth="1"/>
    <col min="12" max="12" width="12.3046875" customWidth="1"/>
    <col min="14" max="14" width="13.15234375" bestFit="1" customWidth="1"/>
  </cols>
  <sheetData>
    <row r="1" spans="1:13" ht="14.6" x14ac:dyDescent="0.4">
      <c r="C1" s="16" t="s">
        <v>0</v>
      </c>
      <c r="D1" s="1"/>
      <c r="F1" t="s">
        <v>1</v>
      </c>
      <c r="G1" s="1"/>
    </row>
    <row r="2" spans="1:13" ht="14.6" x14ac:dyDescent="0.4">
      <c r="C2" s="16" t="s">
        <v>2</v>
      </c>
      <c r="D2" s="1"/>
    </row>
    <row r="3" spans="1:13" ht="14.6" x14ac:dyDescent="0.4">
      <c r="C3" s="16" t="s">
        <v>3</v>
      </c>
      <c r="D3" s="1"/>
    </row>
    <row r="4" spans="1:13" ht="14.6" x14ac:dyDescent="0.4">
      <c r="C4" s="16" t="s">
        <v>4</v>
      </c>
      <c r="D4" s="1"/>
    </row>
    <row r="5" spans="1:13" ht="14.6" x14ac:dyDescent="0.4">
      <c r="C5" s="16" t="s">
        <v>5</v>
      </c>
      <c r="D5" s="1"/>
    </row>
    <row r="6" spans="1:13" ht="14.6" x14ac:dyDescent="0.4">
      <c r="C6" s="16" t="s">
        <v>6</v>
      </c>
      <c r="D6" s="1"/>
    </row>
    <row r="7" spans="1:13" ht="14.6" x14ac:dyDescent="0.4">
      <c r="C7" s="16" t="s">
        <v>7</v>
      </c>
      <c r="D7" s="1"/>
    </row>
    <row r="8" spans="1:13" ht="14.6" x14ac:dyDescent="0.4">
      <c r="H8" s="1" t="s">
        <v>8</v>
      </c>
      <c r="I8" s="1" t="s">
        <v>8</v>
      </c>
      <c r="J8" s="1" t="s">
        <v>8</v>
      </c>
      <c r="K8" s="1" t="s">
        <v>8</v>
      </c>
      <c r="M8" s="1" t="s">
        <v>8</v>
      </c>
    </row>
    <row r="9" spans="1:13" s="2" customFormat="1" ht="29.15" x14ac:dyDescent="0.4">
      <c r="A9" s="2" t="s">
        <v>9</v>
      </c>
      <c r="B9" s="2" t="s">
        <v>10</v>
      </c>
      <c r="C9" s="11" t="s">
        <v>11</v>
      </c>
      <c r="D9" s="8" t="s">
        <v>12</v>
      </c>
      <c r="E9" s="8" t="s">
        <v>13</v>
      </c>
      <c r="F9" s="8" t="s">
        <v>14</v>
      </c>
      <c r="G9" s="8" t="s">
        <v>15</v>
      </c>
      <c r="H9" s="8" t="s">
        <v>16</v>
      </c>
      <c r="I9" s="8" t="s">
        <v>17</v>
      </c>
      <c r="J9" s="8" t="s">
        <v>18</v>
      </c>
      <c r="K9" s="8" t="s">
        <v>19</v>
      </c>
      <c r="L9" s="8" t="s">
        <v>20</v>
      </c>
      <c r="M9" s="8" t="s">
        <v>21</v>
      </c>
    </row>
    <row r="10" spans="1:13" ht="14.6" x14ac:dyDescent="0.4">
      <c r="A10">
        <f>$D$1</f>
        <v>0</v>
      </c>
      <c r="B10">
        <f>VLOOKUP(C10,'Task Lookup'!$A$1:$B$40, 2, FALSE)</f>
        <v>1</v>
      </c>
      <c r="C10" s="4" t="s">
        <v>22</v>
      </c>
      <c r="D10" s="4" t="s">
        <v>23</v>
      </c>
      <c r="E10" s="12"/>
      <c r="F10" s="4"/>
      <c r="G10" s="4"/>
      <c r="H10" s="4"/>
      <c r="I10" s="4"/>
      <c r="J10" s="4"/>
      <c r="K10" s="4"/>
      <c r="L10" s="4"/>
      <c r="M10" s="4" t="str">
        <f ca="1">IF(ISBLANK(Table1[[#This Row],[End Date]]),"",IF(Table1[[#This Row],[End Date]]&lt;TODAY(), "Yes","No"))</f>
        <v/>
      </c>
    </row>
    <row r="11" spans="1:13" ht="14.6" x14ac:dyDescent="0.4">
      <c r="A11">
        <f t="shared" ref="A11:A49" si="0">$D$1</f>
        <v>0</v>
      </c>
      <c r="B11">
        <f>VLOOKUP(C11,'Task Lookup'!$A$1:$B$40, 2, FALSE)</f>
        <v>2</v>
      </c>
      <c r="C11" s="9" t="s">
        <v>24</v>
      </c>
      <c r="D11" s="4" t="s">
        <v>23</v>
      </c>
      <c r="E11" s="12"/>
      <c r="F11" s="4"/>
      <c r="G11" s="4"/>
      <c r="H11" s="4"/>
      <c r="I11" s="4"/>
      <c r="J11" s="4"/>
      <c r="K11" s="4"/>
      <c r="L11" s="4"/>
      <c r="M11" s="4" t="str">
        <f ca="1">IF(ISBLANK(Table1[[#This Row],[End Date]]),"",IF(Table1[[#This Row],[End Date]]&lt;TODAY(), "Yes","No"))</f>
        <v/>
      </c>
    </row>
    <row r="12" spans="1:13" ht="14.6" x14ac:dyDescent="0.4">
      <c r="A12">
        <f t="shared" si="0"/>
        <v>0</v>
      </c>
      <c r="B12">
        <f>VLOOKUP(C12,'Task Lookup'!$A$1:$B$40, 2, FALSE)</f>
        <v>3</v>
      </c>
      <c r="C12" s="4" t="s">
        <v>25</v>
      </c>
      <c r="D12" s="4" t="s">
        <v>23</v>
      </c>
      <c r="E12" s="12"/>
      <c r="F12" s="4"/>
      <c r="G12" s="4"/>
      <c r="H12" s="4"/>
      <c r="I12" s="4"/>
      <c r="J12" s="4"/>
      <c r="K12" s="4"/>
      <c r="L12" s="4"/>
      <c r="M12" s="4" t="str">
        <f ca="1">IF(ISBLANK(Table1[[#This Row],[End Date]]),"",IF(Table1[[#This Row],[End Date]]&lt;TODAY(), "Yes","No"))</f>
        <v/>
      </c>
    </row>
    <row r="13" spans="1:13" ht="14.6" x14ac:dyDescent="0.4">
      <c r="A13">
        <f t="shared" si="0"/>
        <v>0</v>
      </c>
      <c r="B13">
        <f>VLOOKUP(C13,'Task Lookup'!$A$1:$B$40, 2, FALSE)</f>
        <v>4</v>
      </c>
      <c r="C13" s="9" t="s">
        <v>26</v>
      </c>
      <c r="D13" s="4" t="s">
        <v>23</v>
      </c>
      <c r="E13" s="12"/>
      <c r="F13" s="4"/>
      <c r="G13" s="4"/>
      <c r="H13" s="4"/>
      <c r="I13" s="4"/>
      <c r="J13" s="4"/>
      <c r="K13" s="4"/>
      <c r="L13" s="4"/>
      <c r="M13" s="4" t="str">
        <f ca="1">IF(ISBLANK(Table1[[#This Row],[End Date]]),"",IF(Table1[[#This Row],[End Date]]&lt;TODAY(), "Yes","No"))</f>
        <v/>
      </c>
    </row>
    <row r="14" spans="1:13" ht="14.6" x14ac:dyDescent="0.4">
      <c r="A14">
        <f t="shared" si="0"/>
        <v>0</v>
      </c>
      <c r="B14">
        <f>VLOOKUP(C14,'Task Lookup'!$A$1:$B$40, 2, FALSE)</f>
        <v>5</v>
      </c>
      <c r="C14" s="4" t="s">
        <v>27</v>
      </c>
      <c r="D14" s="4" t="s">
        <v>23</v>
      </c>
      <c r="E14" s="12"/>
      <c r="F14" s="4"/>
      <c r="G14" s="4"/>
      <c r="H14" s="4"/>
      <c r="I14" s="4"/>
      <c r="J14" s="4"/>
      <c r="K14" s="4"/>
      <c r="L14" s="4"/>
      <c r="M14" s="4" t="str">
        <f ca="1">IF(ISBLANK(Table1[[#This Row],[End Date]]),"",IF(Table1[[#This Row],[End Date]]&lt;TODAY(), "Yes","No"))</f>
        <v/>
      </c>
    </row>
    <row r="15" spans="1:13" ht="14.6" x14ac:dyDescent="0.4">
      <c r="A15">
        <f t="shared" si="0"/>
        <v>0</v>
      </c>
      <c r="B15">
        <f>VLOOKUP(C15,'Task Lookup'!$A$1:$B$40, 2, FALSE)</f>
        <v>6</v>
      </c>
      <c r="C15" s="9" t="s">
        <v>28</v>
      </c>
      <c r="D15" s="4" t="s">
        <v>23</v>
      </c>
      <c r="E15" s="12"/>
      <c r="F15" s="4"/>
      <c r="G15" s="4"/>
      <c r="H15" s="4"/>
      <c r="I15" s="4"/>
      <c r="J15" s="4"/>
      <c r="K15" s="4"/>
      <c r="L15" s="4"/>
      <c r="M15" s="4" t="str">
        <f ca="1">IF(ISBLANK(Table1[[#This Row],[End Date]]),"",IF(Table1[[#This Row],[End Date]]&lt;TODAY(), "Yes","No"))</f>
        <v/>
      </c>
    </row>
    <row r="16" spans="1:13" ht="14.6" x14ac:dyDescent="0.4">
      <c r="A16">
        <f t="shared" si="0"/>
        <v>0</v>
      </c>
      <c r="B16">
        <f>VLOOKUP(C16,'Task Lookup'!$A$1:$B$40, 2, FALSE)</f>
        <v>7</v>
      </c>
      <c r="C16" s="4" t="s">
        <v>29</v>
      </c>
      <c r="D16" s="4" t="s">
        <v>23</v>
      </c>
      <c r="E16" s="4" t="s">
        <v>30</v>
      </c>
      <c r="F16" s="4"/>
      <c r="G16" s="4"/>
      <c r="H16" s="4"/>
      <c r="I16" s="4"/>
      <c r="J16" s="4"/>
      <c r="K16" s="4"/>
      <c r="L16" s="4"/>
      <c r="M16" s="4" t="str">
        <f ca="1">IF(ISBLANK(Table1[[#This Row],[End Date]]),"",IF(Table1[[#This Row],[End Date]]&lt;TODAY(), "Yes","No"))</f>
        <v/>
      </c>
    </row>
    <row r="17" spans="1:13" ht="14.6" x14ac:dyDescent="0.4">
      <c r="A17">
        <f t="shared" si="0"/>
        <v>0</v>
      </c>
      <c r="B17">
        <f>VLOOKUP(C17,'Task Lookup'!$A$1:$B$40, 2, FALSE)</f>
        <v>8</v>
      </c>
      <c r="C17" s="9" t="s">
        <v>31</v>
      </c>
      <c r="D17" s="4" t="s">
        <v>23</v>
      </c>
      <c r="E17" s="4" t="s">
        <v>30</v>
      </c>
      <c r="F17" s="4"/>
      <c r="G17" s="4"/>
      <c r="H17" s="4"/>
      <c r="I17" s="4"/>
      <c r="J17" s="4"/>
      <c r="K17" s="4"/>
      <c r="L17" s="4"/>
      <c r="M17" s="4" t="str">
        <f ca="1">IF(ISBLANK(Table1[[#This Row],[End Date]]),"",IF(Table1[[#This Row],[End Date]]&lt;TODAY(), "Yes","No"))</f>
        <v/>
      </c>
    </row>
    <row r="18" spans="1:13" ht="14.6" x14ac:dyDescent="0.4">
      <c r="A18">
        <f t="shared" si="0"/>
        <v>0</v>
      </c>
      <c r="B18">
        <f>VLOOKUP(C18,'Task Lookup'!$A$1:$B$40, 2, FALSE)</f>
        <v>9</v>
      </c>
      <c r="C18" s="4" t="s">
        <v>32</v>
      </c>
      <c r="D18" s="4" t="s">
        <v>23</v>
      </c>
      <c r="E18" s="4" t="s">
        <v>33</v>
      </c>
      <c r="F18" s="4"/>
      <c r="G18" s="4"/>
      <c r="H18" s="4"/>
      <c r="I18" s="4"/>
      <c r="J18" s="4"/>
      <c r="K18" s="4"/>
      <c r="L18" s="4"/>
      <c r="M18" s="4" t="str">
        <f ca="1">IF(ISBLANK(Table1[[#This Row],[End Date]]),"",IF(Table1[[#This Row],[End Date]]&lt;TODAY(), "Yes","No"))</f>
        <v/>
      </c>
    </row>
    <row r="19" spans="1:13" ht="14.6" x14ac:dyDescent="0.4">
      <c r="A19">
        <f t="shared" si="0"/>
        <v>0</v>
      </c>
      <c r="B19">
        <f>VLOOKUP(C19,'Task Lookup'!$A$1:$B$40, 2, FALSE)</f>
        <v>10</v>
      </c>
      <c r="C19" s="14" t="s">
        <v>34</v>
      </c>
      <c r="D19" s="15" t="s">
        <v>23</v>
      </c>
      <c r="E19" s="15" t="s">
        <v>33</v>
      </c>
      <c r="F19" s="15"/>
      <c r="G19" s="15"/>
      <c r="H19" s="15"/>
      <c r="I19" s="15"/>
      <c r="J19" s="15"/>
      <c r="K19" s="15"/>
      <c r="L19" s="15"/>
      <c r="M19" s="15" t="str">
        <f ca="1">IF(ISBLANK(Table1[[#This Row],[End Date]]),"",IF(Table1[[#This Row],[End Date]]&lt;TODAY(), "Yes","No"))</f>
        <v/>
      </c>
    </row>
    <row r="20" spans="1:13" ht="14.6" x14ac:dyDescent="0.4">
      <c r="A20">
        <f t="shared" si="0"/>
        <v>0</v>
      </c>
      <c r="B20">
        <f>VLOOKUP(C20,'Task Lookup'!$A$1:$B$40, 2, FALSE)</f>
        <v>11</v>
      </c>
      <c r="C20" s="4" t="s">
        <v>35</v>
      </c>
      <c r="D20" s="4" t="s">
        <v>36</v>
      </c>
      <c r="E20" s="12"/>
      <c r="F20" s="4"/>
      <c r="G20" s="4"/>
      <c r="H20" s="4"/>
      <c r="I20" s="4"/>
      <c r="J20" s="4"/>
      <c r="K20" s="4"/>
      <c r="L20" s="4"/>
      <c r="M20" s="4" t="str">
        <f ca="1">IF(ISBLANK(Table1[[#This Row],[End Date]]),"",IF(Table1[[#This Row],[End Date]]&lt;TODAY(), "Yes","No"))</f>
        <v/>
      </c>
    </row>
    <row r="21" spans="1:13" ht="14.6" x14ac:dyDescent="0.4">
      <c r="A21">
        <f t="shared" si="0"/>
        <v>0</v>
      </c>
      <c r="B21">
        <f>VLOOKUP(C21,'Task Lookup'!$A$1:$B$40, 2, FALSE)</f>
        <v>12</v>
      </c>
      <c r="C21" s="4" t="s">
        <v>37</v>
      </c>
      <c r="D21" s="4" t="s">
        <v>36</v>
      </c>
      <c r="E21" s="12"/>
      <c r="F21" s="4"/>
      <c r="G21" s="4"/>
      <c r="H21" s="4"/>
      <c r="I21" s="4"/>
      <c r="J21" s="4"/>
      <c r="K21" s="4"/>
      <c r="L21" s="4"/>
      <c r="M21" s="4" t="str">
        <f ca="1">IF(ISBLANK(Table1[[#This Row],[End Date]]),"",IF(Table1[[#This Row],[End Date]]&lt;TODAY(), "Yes","No"))</f>
        <v/>
      </c>
    </row>
    <row r="22" spans="1:13" ht="14.6" x14ac:dyDescent="0.4">
      <c r="A22">
        <f t="shared" si="0"/>
        <v>0</v>
      </c>
      <c r="B22">
        <f>VLOOKUP(C22,'Task Lookup'!$A$1:$B$40, 2, FALSE)</f>
        <v>13</v>
      </c>
      <c r="C22" s="4" t="s">
        <v>38</v>
      </c>
      <c r="D22" s="4" t="s">
        <v>36</v>
      </c>
      <c r="E22" s="10"/>
      <c r="F22" s="4"/>
      <c r="G22" s="4"/>
      <c r="H22" s="4"/>
      <c r="I22" s="4"/>
      <c r="J22" s="4"/>
      <c r="K22" s="4"/>
      <c r="L22" s="4"/>
      <c r="M22" s="4" t="str">
        <f ca="1">IF(ISBLANK(Table1[[#This Row],[End Date]]),"",IF(Table1[[#This Row],[End Date]]&lt;TODAY(), "Yes","No"))</f>
        <v/>
      </c>
    </row>
    <row r="23" spans="1:13" ht="14.6" x14ac:dyDescent="0.4">
      <c r="A23">
        <f t="shared" si="0"/>
        <v>0</v>
      </c>
      <c r="B23">
        <f>VLOOKUP(C23,'Task Lookup'!$A$1:$B$40, 2, FALSE)</f>
        <v>14</v>
      </c>
      <c r="C23" s="9" t="s">
        <v>39</v>
      </c>
      <c r="D23" s="4" t="s">
        <v>36</v>
      </c>
      <c r="E23" s="10"/>
      <c r="F23" s="4"/>
      <c r="G23" s="4"/>
      <c r="H23" s="4"/>
      <c r="I23" s="4"/>
      <c r="J23" s="4"/>
      <c r="K23" s="4"/>
      <c r="L23" s="4"/>
      <c r="M23" s="4" t="str">
        <f ca="1">IF(ISBLANK(Table1[[#This Row],[End Date]]),"",IF(Table1[[#This Row],[End Date]]&lt;TODAY(), "Yes","No"))</f>
        <v/>
      </c>
    </row>
    <row r="24" spans="1:13" ht="14.6" x14ac:dyDescent="0.4">
      <c r="A24">
        <f t="shared" si="0"/>
        <v>0</v>
      </c>
      <c r="B24">
        <f>VLOOKUP(C24,'Task Lookup'!$A$1:$B$40, 2, FALSE)</f>
        <v>15</v>
      </c>
      <c r="C24" s="4" t="s">
        <v>40</v>
      </c>
      <c r="D24" s="4" t="s">
        <v>36</v>
      </c>
      <c r="E24" s="10"/>
      <c r="F24" s="4"/>
      <c r="G24" s="4"/>
      <c r="H24" s="4"/>
      <c r="I24" s="4"/>
      <c r="J24" s="4"/>
      <c r="K24" s="4"/>
      <c r="L24" s="4"/>
      <c r="M24" s="4" t="str">
        <f ca="1">IF(ISBLANK(Table1[[#This Row],[End Date]]),"",IF(Table1[[#This Row],[End Date]]&lt;TODAY(), "Yes","No"))</f>
        <v/>
      </c>
    </row>
    <row r="25" spans="1:13" ht="14.6" x14ac:dyDescent="0.4">
      <c r="A25">
        <f t="shared" si="0"/>
        <v>0</v>
      </c>
      <c r="B25">
        <f>VLOOKUP(C25,'Task Lookup'!$A$1:$B$40, 2, FALSE)</f>
        <v>16</v>
      </c>
      <c r="C25" s="9" t="s">
        <v>41</v>
      </c>
      <c r="D25" s="4" t="s">
        <v>36</v>
      </c>
      <c r="E25" s="10"/>
      <c r="F25" s="4"/>
      <c r="G25" s="4"/>
      <c r="H25" s="4"/>
      <c r="I25" s="4"/>
      <c r="J25" s="4"/>
      <c r="K25" s="4"/>
      <c r="L25" s="4"/>
      <c r="M25" s="4" t="str">
        <f ca="1">IF(ISBLANK(Table1[[#This Row],[End Date]]),"",IF(Table1[[#This Row],[End Date]]&lt;TODAY(), "Yes","No"))</f>
        <v/>
      </c>
    </row>
    <row r="26" spans="1:13" ht="14.6" x14ac:dyDescent="0.4">
      <c r="A26">
        <f t="shared" si="0"/>
        <v>0</v>
      </c>
      <c r="B26">
        <f>VLOOKUP(C26,'Task Lookup'!$A$1:$B$40, 2, FALSE)</f>
        <v>17</v>
      </c>
      <c r="C26" s="4" t="s">
        <v>42</v>
      </c>
      <c r="D26" s="4" t="s">
        <v>36</v>
      </c>
      <c r="E26" s="10"/>
      <c r="F26" s="4"/>
      <c r="G26" s="4"/>
      <c r="H26" s="4"/>
      <c r="I26" s="4"/>
      <c r="J26" s="4"/>
      <c r="K26" s="4"/>
      <c r="L26" s="4"/>
      <c r="M26" s="4" t="str">
        <f ca="1">IF(ISBLANK(Table1[[#This Row],[End Date]]),"",IF(Table1[[#This Row],[End Date]]&lt;TODAY(), "Yes","No"))</f>
        <v/>
      </c>
    </row>
    <row r="27" spans="1:13" ht="14.6" x14ac:dyDescent="0.4">
      <c r="A27">
        <f t="shared" si="0"/>
        <v>0</v>
      </c>
      <c r="B27">
        <f>VLOOKUP(C27,'Task Lookup'!$A$1:$B$40, 2, FALSE)</f>
        <v>18</v>
      </c>
      <c r="C27" s="9" t="s">
        <v>43</v>
      </c>
      <c r="D27" s="4" t="s">
        <v>36</v>
      </c>
      <c r="E27" s="10"/>
      <c r="F27" s="4"/>
      <c r="G27" s="4"/>
      <c r="H27" s="4"/>
      <c r="I27" s="4"/>
      <c r="J27" s="4"/>
      <c r="K27" s="4"/>
      <c r="L27" s="4"/>
      <c r="M27" s="4" t="str">
        <f ca="1">IF(ISBLANK(Table1[[#This Row],[End Date]]),"",IF(Table1[[#This Row],[End Date]]&lt;TODAY(), "Yes","No"))</f>
        <v/>
      </c>
    </row>
    <row r="28" spans="1:13" ht="14.6" x14ac:dyDescent="0.4">
      <c r="A28">
        <f t="shared" si="0"/>
        <v>0</v>
      </c>
      <c r="B28">
        <f>VLOOKUP(C28,'Task Lookup'!$A$1:$B$40, 2, FALSE)</f>
        <v>19</v>
      </c>
      <c r="C28" s="4" t="s">
        <v>44</v>
      </c>
      <c r="D28" s="4" t="s">
        <v>36</v>
      </c>
      <c r="E28" s="10"/>
      <c r="F28" s="4"/>
      <c r="G28" s="4"/>
      <c r="H28" s="4"/>
      <c r="I28" s="4"/>
      <c r="J28" s="4"/>
      <c r="K28" s="4"/>
      <c r="L28" s="4"/>
      <c r="M28" s="4" t="str">
        <f ca="1">IF(ISBLANK(Table1[[#This Row],[End Date]]),"",IF(Table1[[#This Row],[End Date]]&lt;TODAY(), "Yes","No"))</f>
        <v/>
      </c>
    </row>
    <row r="29" spans="1:13" ht="14.6" x14ac:dyDescent="0.4">
      <c r="A29">
        <f t="shared" si="0"/>
        <v>0</v>
      </c>
      <c r="B29">
        <f>VLOOKUP(C29,'Task Lookup'!$A$1:$B$40, 2, FALSE)</f>
        <v>20</v>
      </c>
      <c r="C29" s="9" t="s">
        <v>45</v>
      </c>
      <c r="D29" s="4" t="s">
        <v>36</v>
      </c>
      <c r="E29" s="10"/>
      <c r="F29" s="4"/>
      <c r="G29" s="4"/>
      <c r="H29" s="4"/>
      <c r="I29" s="4"/>
      <c r="J29" s="4"/>
      <c r="K29" s="4"/>
      <c r="L29" s="4"/>
      <c r="M29" s="4" t="str">
        <f ca="1">IF(ISBLANK(Table1[[#This Row],[End Date]]),"",IF(Table1[[#This Row],[End Date]]&lt;TODAY(), "Yes","No"))</f>
        <v/>
      </c>
    </row>
    <row r="30" spans="1:13" ht="14.6" x14ac:dyDescent="0.4">
      <c r="A30">
        <f t="shared" si="0"/>
        <v>0</v>
      </c>
      <c r="B30">
        <f>VLOOKUP(C30,'Task Lookup'!$A$1:$B$40, 2, FALSE)</f>
        <v>21</v>
      </c>
      <c r="C30" s="4" t="s">
        <v>46</v>
      </c>
      <c r="D30" s="4" t="s">
        <v>36</v>
      </c>
      <c r="E30" s="10"/>
      <c r="F30" s="4"/>
      <c r="G30" s="4"/>
      <c r="H30" s="4"/>
      <c r="I30" s="4"/>
      <c r="J30" s="4"/>
      <c r="K30" s="4"/>
      <c r="L30" s="4"/>
      <c r="M30" s="4" t="str">
        <f ca="1">IF(ISBLANK(Table1[[#This Row],[End Date]]),"",IF(Table1[[#This Row],[End Date]]&lt;TODAY(), "Yes","No"))</f>
        <v/>
      </c>
    </row>
    <row r="31" spans="1:13" ht="14.6" x14ac:dyDescent="0.4">
      <c r="A31">
        <f t="shared" si="0"/>
        <v>0</v>
      </c>
      <c r="B31">
        <f>VLOOKUP(C31,'Task Lookup'!$A$1:$B$40, 2, FALSE)</f>
        <v>22</v>
      </c>
      <c r="C31" s="9" t="s">
        <v>47</v>
      </c>
      <c r="D31" s="4" t="s">
        <v>36</v>
      </c>
      <c r="E31" s="10"/>
      <c r="F31" s="4"/>
      <c r="G31" s="4"/>
      <c r="H31" s="4"/>
      <c r="I31" s="4"/>
      <c r="J31" s="4"/>
      <c r="K31" s="4"/>
      <c r="L31" s="4"/>
      <c r="M31" s="4" t="str">
        <f ca="1">IF(ISBLANK(Table1[[#This Row],[End Date]]),"",IF(Table1[[#This Row],[End Date]]&lt;TODAY(), "Yes","No"))</f>
        <v/>
      </c>
    </row>
    <row r="32" spans="1:13" ht="14.6" x14ac:dyDescent="0.4">
      <c r="A32">
        <f t="shared" si="0"/>
        <v>0</v>
      </c>
      <c r="B32">
        <f>VLOOKUP(C32,'Task Lookup'!$A$1:$B$40, 2, FALSE)</f>
        <v>23</v>
      </c>
      <c r="C32" s="4" t="s">
        <v>48</v>
      </c>
      <c r="D32" s="4" t="s">
        <v>36</v>
      </c>
      <c r="E32" s="12"/>
      <c r="F32" s="4"/>
      <c r="G32" s="4"/>
      <c r="H32" s="4"/>
      <c r="I32" s="4"/>
      <c r="J32" s="4"/>
      <c r="K32" s="4"/>
      <c r="L32" s="4"/>
      <c r="M32" s="4" t="str">
        <f ca="1">IF(ISBLANK(Table1[[#This Row],[End Date]]),"",IF(Table1[[#This Row],[End Date]]&lt;TODAY(), "Yes","No"))</f>
        <v/>
      </c>
    </row>
    <row r="33" spans="1:13" ht="14.6" x14ac:dyDescent="0.4">
      <c r="A33">
        <f t="shared" si="0"/>
        <v>0</v>
      </c>
      <c r="B33">
        <f>VLOOKUP(C33,'Task Lookup'!$A$1:$B$40, 2, FALSE)</f>
        <v>24</v>
      </c>
      <c r="C33" s="7" t="s">
        <v>49</v>
      </c>
      <c r="D33" s="7" t="s">
        <v>36</v>
      </c>
      <c r="E33" s="12"/>
      <c r="F33" s="4"/>
      <c r="G33" s="4"/>
      <c r="H33" s="4"/>
      <c r="I33" s="4"/>
      <c r="J33" s="4"/>
      <c r="K33" s="4"/>
      <c r="L33" s="4"/>
      <c r="M33" s="4" t="str">
        <f ca="1">IF(ISBLANK(Table1[[#This Row],[End Date]]),"",IF(Table1[[#This Row],[End Date]]&lt;TODAY(), "Yes","No"))</f>
        <v/>
      </c>
    </row>
    <row r="34" spans="1:13" ht="14.6" x14ac:dyDescent="0.4">
      <c r="A34">
        <f t="shared" si="0"/>
        <v>0</v>
      </c>
      <c r="B34">
        <f>VLOOKUP(C34,'Task Lookup'!$A$1:$B$40, 2, FALSE)</f>
        <v>25</v>
      </c>
      <c r="C34" s="7" t="s">
        <v>50</v>
      </c>
      <c r="D34" s="7" t="s">
        <v>36</v>
      </c>
      <c r="E34" s="12"/>
      <c r="F34" s="4"/>
      <c r="G34" s="4"/>
      <c r="H34" s="4"/>
      <c r="I34" s="4"/>
      <c r="J34" s="4"/>
      <c r="K34" s="4"/>
      <c r="L34" s="4"/>
      <c r="M34" s="4" t="str">
        <f ca="1">IF(ISBLANK(Table1[[#This Row],[End Date]]),"",IF(Table1[[#This Row],[End Date]]&lt;TODAY(), "Yes","No"))</f>
        <v/>
      </c>
    </row>
    <row r="35" spans="1:13" ht="14.6" x14ac:dyDescent="0.4">
      <c r="A35">
        <f t="shared" si="0"/>
        <v>0</v>
      </c>
      <c r="B35">
        <f>VLOOKUP(C35,'Task Lookup'!$A$1:$B$40, 2, FALSE)</f>
        <v>26</v>
      </c>
      <c r="C35" s="7" t="s">
        <v>51</v>
      </c>
      <c r="D35" s="7" t="s">
        <v>36</v>
      </c>
      <c r="E35" s="12"/>
      <c r="F35" s="4"/>
      <c r="G35" s="4"/>
      <c r="H35" s="4"/>
      <c r="I35" s="4"/>
      <c r="J35" s="4"/>
      <c r="K35" s="4"/>
      <c r="L35" s="4"/>
      <c r="M35" s="4" t="str">
        <f ca="1">IF(ISBLANK(Table1[[#This Row],[End Date]]),"",IF(Table1[[#This Row],[End Date]]&lt;TODAY(), "Yes","No"))</f>
        <v/>
      </c>
    </row>
    <row r="36" spans="1:13" ht="14.6" x14ac:dyDescent="0.4">
      <c r="A36">
        <f t="shared" si="0"/>
        <v>0</v>
      </c>
      <c r="B36">
        <f>VLOOKUP(C36,'Task Lookup'!$A$1:$B$40, 2, FALSE)</f>
        <v>27</v>
      </c>
      <c r="C36" s="7" t="s">
        <v>52</v>
      </c>
      <c r="D36" s="7" t="s">
        <v>36</v>
      </c>
      <c r="E36" s="12"/>
      <c r="F36" s="4"/>
      <c r="G36" s="4"/>
      <c r="H36" s="4"/>
      <c r="I36" s="4"/>
      <c r="J36" s="4"/>
      <c r="K36" s="4"/>
      <c r="L36" s="4"/>
      <c r="M36" s="4" t="str">
        <f ca="1">IF(ISBLANK(Table1[[#This Row],[End Date]]),"",IF(Table1[[#This Row],[End Date]]&lt;TODAY(), "Yes","No"))</f>
        <v/>
      </c>
    </row>
    <row r="37" spans="1:13" ht="14.6" x14ac:dyDescent="0.4">
      <c r="A37">
        <f t="shared" si="0"/>
        <v>0</v>
      </c>
      <c r="B37">
        <f>VLOOKUP(C37,'Task Lookup'!$A$1:$B$40, 2, FALSE)</f>
        <v>28</v>
      </c>
      <c r="C37" s="7" t="s">
        <v>53</v>
      </c>
      <c r="D37" s="7" t="s">
        <v>36</v>
      </c>
      <c r="E37" s="12"/>
      <c r="F37" s="4"/>
      <c r="G37" s="4"/>
      <c r="H37" s="4"/>
      <c r="I37" s="4"/>
      <c r="J37" s="4"/>
      <c r="K37" s="4"/>
      <c r="L37" s="4"/>
      <c r="M37" s="4" t="str">
        <f ca="1">IF(ISBLANK(Table1[[#This Row],[End Date]]),"",IF(Table1[[#This Row],[End Date]]&lt;TODAY(), "Yes","No"))</f>
        <v/>
      </c>
    </row>
    <row r="38" spans="1:13" ht="14.6" x14ac:dyDescent="0.4">
      <c r="A38">
        <f t="shared" si="0"/>
        <v>0</v>
      </c>
      <c r="B38">
        <f>VLOOKUP(C38,'Task Lookup'!$A$1:$B$40, 2, FALSE)</f>
        <v>29</v>
      </c>
      <c r="C38" s="7" t="s">
        <v>54</v>
      </c>
      <c r="D38" s="7" t="s">
        <v>36</v>
      </c>
      <c r="E38" s="12"/>
      <c r="F38" s="4"/>
      <c r="G38" s="4"/>
      <c r="H38" s="4"/>
      <c r="I38" s="4"/>
      <c r="J38" s="4"/>
      <c r="K38" s="4"/>
      <c r="L38" s="4"/>
      <c r="M38" s="4" t="str">
        <f ca="1">IF(ISBLANK(Table1[[#This Row],[End Date]]),"",IF(Table1[[#This Row],[End Date]]&lt;TODAY(), "Yes","No"))</f>
        <v/>
      </c>
    </row>
    <row r="39" spans="1:13" ht="14.6" x14ac:dyDescent="0.4">
      <c r="A39">
        <f t="shared" si="0"/>
        <v>0</v>
      </c>
      <c r="B39">
        <f>VLOOKUP(C39,'Task Lookup'!$A$1:$B$40, 2, FALSE)</f>
        <v>30</v>
      </c>
      <c r="C39" s="5" t="s">
        <v>55</v>
      </c>
      <c r="D39" s="6" t="s">
        <v>56</v>
      </c>
      <c r="E39" s="13"/>
      <c r="F39" s="3"/>
      <c r="G39" s="3"/>
      <c r="H39" s="3"/>
      <c r="I39" s="3"/>
      <c r="J39" s="3"/>
      <c r="K39" s="3"/>
      <c r="L39" s="3"/>
      <c r="M39" s="3" t="str">
        <f ca="1">IF(ISBLANK(Table1[[#This Row],[End Date]]),"",IF(Table1[[#This Row],[End Date]]&lt;TODAY(), "Yes","No"))</f>
        <v/>
      </c>
    </row>
    <row r="40" spans="1:13" ht="14.6" x14ac:dyDescent="0.4">
      <c r="A40">
        <f t="shared" si="0"/>
        <v>0</v>
      </c>
      <c r="B40">
        <f>VLOOKUP(C40,'Task Lookup'!$A$1:$B$40, 2, FALSE)</f>
        <v>31</v>
      </c>
      <c r="C40" s="4" t="s">
        <v>57</v>
      </c>
      <c r="D40" s="4" t="s">
        <v>56</v>
      </c>
      <c r="E40" s="12"/>
      <c r="F40" s="4"/>
      <c r="G40" s="4"/>
      <c r="H40" s="4"/>
      <c r="I40" s="4"/>
      <c r="J40" s="4"/>
      <c r="K40" s="4"/>
      <c r="L40" s="4"/>
      <c r="M40" s="4" t="str">
        <f ca="1">IF(ISBLANK(Table1[[#This Row],[End Date]]),"",IF(Table1[[#This Row],[End Date]]&lt;TODAY(), "Yes","No"))</f>
        <v/>
      </c>
    </row>
    <row r="41" spans="1:13" ht="14.6" x14ac:dyDescent="0.4">
      <c r="A41">
        <f t="shared" si="0"/>
        <v>0</v>
      </c>
      <c r="B41">
        <f>VLOOKUP(C41,'Task Lookup'!$A$1:$B$40, 2, FALSE)</f>
        <v>32</v>
      </c>
      <c r="C41" s="4" t="s">
        <v>58</v>
      </c>
      <c r="D41" s="4" t="s">
        <v>56</v>
      </c>
      <c r="E41" s="12"/>
      <c r="F41" s="4"/>
      <c r="G41" s="4"/>
      <c r="H41" s="4"/>
      <c r="I41" s="4"/>
      <c r="J41" s="4"/>
      <c r="K41" s="4"/>
      <c r="L41" s="4"/>
      <c r="M41" s="4" t="str">
        <f ca="1">IF(ISBLANK(Table1[[#This Row],[End Date]]),"",IF(Table1[[#This Row],[End Date]]&lt;TODAY(), "Yes","No"))</f>
        <v/>
      </c>
    </row>
    <row r="42" spans="1:13" ht="14.6" x14ac:dyDescent="0.4">
      <c r="A42">
        <f t="shared" si="0"/>
        <v>0</v>
      </c>
      <c r="B42">
        <f>VLOOKUP(C42,'Task Lookup'!$A$1:$B$40, 2, FALSE)</f>
        <v>33</v>
      </c>
      <c r="C42" s="4" t="s">
        <v>59</v>
      </c>
      <c r="D42" s="4" t="s">
        <v>56</v>
      </c>
      <c r="E42" s="12"/>
      <c r="F42" s="4"/>
      <c r="G42" s="4"/>
      <c r="H42" s="4"/>
      <c r="I42" s="4"/>
      <c r="J42" s="4"/>
      <c r="K42" s="4"/>
      <c r="L42" s="4"/>
      <c r="M42" s="4" t="str">
        <f ca="1">IF(ISBLANK(Table1[[#This Row],[End Date]]),"",IF(Table1[[#This Row],[End Date]]&lt;TODAY(), "Yes","No"))</f>
        <v/>
      </c>
    </row>
    <row r="43" spans="1:13" ht="14.6" x14ac:dyDescent="0.4">
      <c r="A43">
        <f t="shared" si="0"/>
        <v>0</v>
      </c>
      <c r="B43">
        <f>VLOOKUP(C43,'Task Lookup'!$A$1:$B$40, 2, FALSE)</f>
        <v>34</v>
      </c>
      <c r="C43" s="4" t="s">
        <v>60</v>
      </c>
      <c r="D43" s="4" t="s">
        <v>56</v>
      </c>
      <c r="E43" s="12"/>
      <c r="F43" s="4"/>
      <c r="G43" s="4"/>
      <c r="H43" s="4"/>
      <c r="I43" s="4"/>
      <c r="J43" s="4"/>
      <c r="K43" s="4"/>
      <c r="L43" s="4"/>
      <c r="M43" s="4" t="str">
        <f ca="1">IF(ISBLANK(Table1[[#This Row],[End Date]]),"",IF(Table1[[#This Row],[End Date]]&lt;TODAY(), "Yes","No"))</f>
        <v/>
      </c>
    </row>
    <row r="44" spans="1:13" ht="14.6" x14ac:dyDescent="0.4">
      <c r="A44">
        <f t="shared" si="0"/>
        <v>0</v>
      </c>
      <c r="B44">
        <f>VLOOKUP(C44,'Task Lookup'!$A$1:$B$40, 2, FALSE)</f>
        <v>35</v>
      </c>
      <c r="C44" s="4" t="s">
        <v>61</v>
      </c>
      <c r="D44" s="4" t="s">
        <v>56</v>
      </c>
      <c r="E44" s="12"/>
      <c r="F44" s="4"/>
      <c r="G44" s="4"/>
      <c r="H44" s="4"/>
      <c r="I44" s="4"/>
      <c r="J44" s="4"/>
      <c r="K44" s="4"/>
      <c r="L44" s="4"/>
      <c r="M44" s="4" t="str">
        <f ca="1">IF(ISBLANK(Table1[[#This Row],[End Date]]),"",IF(Table1[[#This Row],[End Date]]&lt;TODAY(), "Yes","No"))</f>
        <v/>
      </c>
    </row>
    <row r="45" spans="1:13" ht="14.6" x14ac:dyDescent="0.4">
      <c r="A45">
        <f t="shared" si="0"/>
        <v>0</v>
      </c>
      <c r="B45">
        <f>VLOOKUP(C45,'Task Lookup'!$A$1:$B$40, 2, FALSE)</f>
        <v>36</v>
      </c>
      <c r="C45" s="9" t="s">
        <v>62</v>
      </c>
      <c r="D45" s="4" t="s">
        <v>56</v>
      </c>
      <c r="E45" s="12"/>
      <c r="F45" s="4"/>
      <c r="G45" s="4"/>
      <c r="H45" s="4"/>
      <c r="I45" s="4"/>
      <c r="J45" s="4"/>
      <c r="K45" s="4"/>
      <c r="L45" s="4"/>
      <c r="M45" s="4" t="str">
        <f ca="1">IF(ISBLANK(Table1[[#This Row],[End Date]]),"",IF(Table1[[#This Row],[End Date]]&lt;TODAY(), "Yes","No"))</f>
        <v/>
      </c>
    </row>
    <row r="46" spans="1:13" ht="14.6" x14ac:dyDescent="0.4">
      <c r="A46">
        <f t="shared" si="0"/>
        <v>0</v>
      </c>
      <c r="B46">
        <f>VLOOKUP(C46,'Task Lookup'!$A$1:$B$40, 2, FALSE)</f>
        <v>37</v>
      </c>
      <c r="C46" s="4" t="s">
        <v>63</v>
      </c>
      <c r="D46" s="4" t="s">
        <v>56</v>
      </c>
      <c r="E46" s="12"/>
      <c r="F46" s="4"/>
      <c r="G46" s="4"/>
      <c r="H46" s="4"/>
      <c r="I46" s="4"/>
      <c r="J46" s="4"/>
      <c r="K46" s="4"/>
      <c r="L46" s="4"/>
      <c r="M46" s="4" t="str">
        <f ca="1">IF(ISBLANK(Table1[[#This Row],[End Date]]),"",IF(Table1[[#This Row],[End Date]]&lt;TODAY(), "Yes","No"))</f>
        <v/>
      </c>
    </row>
    <row r="47" spans="1:13" ht="14.6" x14ac:dyDescent="0.4">
      <c r="A47">
        <f t="shared" si="0"/>
        <v>0</v>
      </c>
      <c r="B47">
        <f>VLOOKUP(C47,'Task Lookup'!$A$1:$B$40, 2, FALSE)</f>
        <v>38</v>
      </c>
      <c r="C47" s="9" t="s">
        <v>64</v>
      </c>
      <c r="D47" s="4" t="s">
        <v>56</v>
      </c>
      <c r="E47" s="12"/>
      <c r="F47" s="4"/>
      <c r="G47" s="4"/>
      <c r="H47" s="4"/>
      <c r="I47" s="4"/>
      <c r="J47" s="4"/>
      <c r="K47" s="4"/>
      <c r="L47" s="4"/>
      <c r="M47" s="4" t="str">
        <f ca="1">IF(ISBLANK(Table1[[#This Row],[End Date]]),"",IF(Table1[[#This Row],[End Date]]&lt;TODAY(), "Yes","No"))</f>
        <v/>
      </c>
    </row>
    <row r="48" spans="1:13" ht="14.6" x14ac:dyDescent="0.4">
      <c r="A48">
        <f t="shared" si="0"/>
        <v>0</v>
      </c>
      <c r="B48">
        <f>VLOOKUP(C48,'Task Lookup'!$A$1:$B$40, 2, FALSE)</f>
        <v>39</v>
      </c>
      <c r="C48" s="9" t="s">
        <v>65</v>
      </c>
      <c r="D48" s="4" t="s">
        <v>56</v>
      </c>
      <c r="E48" s="12"/>
      <c r="F48" s="4"/>
      <c r="G48" s="4"/>
      <c r="H48" s="4"/>
      <c r="I48" s="4"/>
      <c r="J48" s="4"/>
      <c r="K48" s="4"/>
      <c r="L48" s="4"/>
      <c r="M48" s="4" t="str">
        <f ca="1">IF(ISBLANK(Table1[[#This Row],[End Date]]),"",IF(Table1[[#This Row],[End Date]]&lt;TODAY(), "Yes","No"))</f>
        <v/>
      </c>
    </row>
    <row r="49" spans="1:13" ht="14.6" x14ac:dyDescent="0.4">
      <c r="A49">
        <f t="shared" si="0"/>
        <v>0</v>
      </c>
      <c r="B49">
        <f>VLOOKUP(C49,'Task Lookup'!$A$1:$B$40, 2, FALSE)</f>
        <v>40</v>
      </c>
      <c r="C49" s="4" t="s">
        <v>66</v>
      </c>
      <c r="D49" s="4" t="s">
        <v>56</v>
      </c>
      <c r="E49" s="12"/>
      <c r="F49" s="4"/>
      <c r="G49" s="4"/>
      <c r="H49" s="4"/>
      <c r="I49" s="4"/>
      <c r="J49" s="4"/>
      <c r="K49" s="4"/>
      <c r="L49" s="4"/>
      <c r="M49" s="4" t="str">
        <f ca="1">IF(ISBLANK(Table1[[#This Row],[End Date]]),"",IF(Table1[[#This Row],[End Date]]&lt;TODAY(), "Yes","No"))</f>
        <v/>
      </c>
    </row>
    <row r="50" spans="1:13" ht="14.6" x14ac:dyDescent="0.4">
      <c r="C50" s="17"/>
    </row>
  </sheetData>
  <pageMargins left="0.25" right="0.25" top="0.75" bottom="0.75" header="0.3" footer="0.3"/>
  <pageSetup scale="65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4B8D78A-20C7-4956-92BB-9B169F5EBF4B}">
          <x14:formula1>
            <xm:f>'Task Lookup'!$G$2:$G$6</xm:f>
          </x14:formula1>
          <xm:sqref>D4</xm:sqref>
        </x14:dataValidation>
        <x14:dataValidation type="list" allowBlank="1" showInputMessage="1" showErrorMessage="1" xr:uid="{77E340D3-5831-469D-AA92-12131535B728}">
          <x14:formula1>
            <xm:f>'Task Lookup'!$I$2:$I$5</xm:f>
          </x14:formula1>
          <xm:sqref>D5</xm:sqref>
        </x14:dataValidation>
        <x14:dataValidation type="list" allowBlank="1" showInputMessage="1" showErrorMessage="1" xr:uid="{8E5FCA3B-0089-4CEA-9702-846756C8167E}">
          <x14:formula1>
            <xm:f>'Task Lookup'!$K$2:$K$7</xm:f>
          </x14:formula1>
          <xm:sqref>D6</xm:sqref>
        </x14:dataValidation>
        <x14:dataValidation type="list" allowBlank="1" showInputMessage="1" showErrorMessage="1" xr:uid="{34075392-7D82-4030-9C2C-BAD9648ED967}">
          <x14:formula1>
            <xm:f>'Task Lookup'!$E$2:$E14</xm:f>
          </x14:formula1>
          <xm:sqref>D3</xm:sqref>
        </x14:dataValidation>
        <x14:dataValidation type="list" allowBlank="1" showInputMessage="1" showErrorMessage="1" xr:uid="{61D6C5B8-BA6C-47D2-A50D-E5698F3A2D2C}">
          <x14:formula1>
            <xm:f>'Task Lookup'!$M$2:$M$7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046DA-DDEC-4091-B2BF-9C3FB01AB213}">
  <sheetPr>
    <pageSetUpPr fitToPage="1"/>
  </sheetPr>
  <dimension ref="A1:M40"/>
  <sheetViews>
    <sheetView tabSelected="1" workbookViewId="0">
      <selection activeCell="M1" sqref="M1:M5"/>
    </sheetView>
  </sheetViews>
  <sheetFormatPr defaultRowHeight="14.6" x14ac:dyDescent="0.4"/>
  <cols>
    <col min="1" max="1" width="55.3828125" bestFit="1" customWidth="1"/>
    <col min="5" max="5" width="16.3828125" bestFit="1" customWidth="1"/>
    <col min="7" max="7" width="17.84375" bestFit="1" customWidth="1"/>
    <col min="9" max="9" width="19.69140625" bestFit="1" customWidth="1"/>
  </cols>
  <sheetData>
    <row r="1" spans="1:13" x14ac:dyDescent="0.4">
      <c r="A1" t="s">
        <v>22</v>
      </c>
      <c r="B1">
        <v>1</v>
      </c>
      <c r="E1" s="21" t="s">
        <v>3</v>
      </c>
      <c r="G1" s="21" t="s">
        <v>4</v>
      </c>
      <c r="I1" s="21" t="s">
        <v>5</v>
      </c>
      <c r="K1" s="21" t="s">
        <v>6</v>
      </c>
      <c r="M1" s="21" t="s">
        <v>7</v>
      </c>
    </row>
    <row r="2" spans="1:13" x14ac:dyDescent="0.4">
      <c r="A2" s="17" t="s">
        <v>24</v>
      </c>
      <c r="B2">
        <v>2</v>
      </c>
      <c r="E2" t="s">
        <v>67</v>
      </c>
      <c r="G2" t="s">
        <v>68</v>
      </c>
      <c r="I2" t="s">
        <v>69</v>
      </c>
      <c r="K2" t="s">
        <v>70</v>
      </c>
      <c r="M2" t="s">
        <v>71</v>
      </c>
    </row>
    <row r="3" spans="1:13" x14ac:dyDescent="0.4">
      <c r="A3" t="s">
        <v>25</v>
      </c>
      <c r="B3">
        <v>3</v>
      </c>
      <c r="E3" t="s">
        <v>72</v>
      </c>
      <c r="G3" t="s">
        <v>73</v>
      </c>
      <c r="I3" t="s">
        <v>74</v>
      </c>
      <c r="K3" t="s">
        <v>75</v>
      </c>
      <c r="M3" t="s">
        <v>76</v>
      </c>
    </row>
    <row r="4" spans="1:13" x14ac:dyDescent="0.4">
      <c r="A4" s="17" t="s">
        <v>26</v>
      </c>
      <c r="B4">
        <v>4</v>
      </c>
      <c r="E4" t="s">
        <v>77</v>
      </c>
      <c r="G4" t="s">
        <v>78</v>
      </c>
      <c r="I4" t="s">
        <v>79</v>
      </c>
      <c r="K4" t="s">
        <v>80</v>
      </c>
      <c r="M4" t="s">
        <v>81</v>
      </c>
    </row>
    <row r="5" spans="1:13" x14ac:dyDescent="0.4">
      <c r="A5" t="s">
        <v>27</v>
      </c>
      <c r="B5">
        <v>5</v>
      </c>
      <c r="E5" t="s">
        <v>82</v>
      </c>
      <c r="G5" t="s">
        <v>83</v>
      </c>
      <c r="I5" t="s">
        <v>84</v>
      </c>
      <c r="K5" t="s">
        <v>85</v>
      </c>
      <c r="M5" t="s">
        <v>86</v>
      </c>
    </row>
    <row r="6" spans="1:13" x14ac:dyDescent="0.4">
      <c r="A6" s="17" t="s">
        <v>28</v>
      </c>
      <c r="B6">
        <v>6</v>
      </c>
      <c r="E6" t="s">
        <v>87</v>
      </c>
      <c r="G6" t="s">
        <v>84</v>
      </c>
      <c r="K6" t="s">
        <v>88</v>
      </c>
    </row>
    <row r="7" spans="1:13" x14ac:dyDescent="0.4">
      <c r="A7" t="s">
        <v>29</v>
      </c>
      <c r="B7">
        <v>7</v>
      </c>
      <c r="E7" t="s">
        <v>89</v>
      </c>
      <c r="K7" t="s">
        <v>90</v>
      </c>
    </row>
    <row r="8" spans="1:13" x14ac:dyDescent="0.4">
      <c r="A8" s="17" t="s">
        <v>31</v>
      </c>
      <c r="B8">
        <v>8</v>
      </c>
      <c r="E8" t="s">
        <v>91</v>
      </c>
    </row>
    <row r="9" spans="1:13" x14ac:dyDescent="0.4">
      <c r="A9" t="s">
        <v>32</v>
      </c>
      <c r="B9">
        <v>9</v>
      </c>
      <c r="E9" t="s">
        <v>92</v>
      </c>
    </row>
    <row r="10" spans="1:13" x14ac:dyDescent="0.4">
      <c r="A10" s="18" t="s">
        <v>34</v>
      </c>
      <c r="B10">
        <v>10</v>
      </c>
      <c r="E10" t="s">
        <v>93</v>
      </c>
    </row>
    <row r="11" spans="1:13" x14ac:dyDescent="0.4">
      <c r="A11" t="s">
        <v>35</v>
      </c>
      <c r="B11">
        <v>11</v>
      </c>
      <c r="E11" t="s">
        <v>94</v>
      </c>
    </row>
    <row r="12" spans="1:13" x14ac:dyDescent="0.4">
      <c r="A12" t="s">
        <v>37</v>
      </c>
      <c r="B12">
        <v>12</v>
      </c>
      <c r="E12" t="s">
        <v>95</v>
      </c>
    </row>
    <row r="13" spans="1:13" x14ac:dyDescent="0.4">
      <c r="A13" t="s">
        <v>38</v>
      </c>
      <c r="B13">
        <v>13</v>
      </c>
      <c r="E13" t="s">
        <v>96</v>
      </c>
    </row>
    <row r="14" spans="1:13" x14ac:dyDescent="0.4">
      <c r="A14" s="17" t="s">
        <v>39</v>
      </c>
      <c r="B14">
        <v>14</v>
      </c>
      <c r="E14" t="s">
        <v>97</v>
      </c>
    </row>
    <row r="15" spans="1:13" x14ac:dyDescent="0.4">
      <c r="A15" t="s">
        <v>40</v>
      </c>
      <c r="B15">
        <v>15</v>
      </c>
    </row>
    <row r="16" spans="1:13" x14ac:dyDescent="0.4">
      <c r="A16" s="17" t="s">
        <v>41</v>
      </c>
      <c r="B16">
        <v>16</v>
      </c>
    </row>
    <row r="17" spans="1:2" x14ac:dyDescent="0.4">
      <c r="A17" t="s">
        <v>42</v>
      </c>
      <c r="B17">
        <v>17</v>
      </c>
    </row>
    <row r="18" spans="1:2" x14ac:dyDescent="0.4">
      <c r="A18" s="17" t="s">
        <v>43</v>
      </c>
      <c r="B18">
        <v>18</v>
      </c>
    </row>
    <row r="19" spans="1:2" x14ac:dyDescent="0.4">
      <c r="A19" t="s">
        <v>44</v>
      </c>
      <c r="B19">
        <v>19</v>
      </c>
    </row>
    <row r="20" spans="1:2" x14ac:dyDescent="0.4">
      <c r="A20" s="17" t="s">
        <v>45</v>
      </c>
      <c r="B20">
        <v>20</v>
      </c>
    </row>
    <row r="21" spans="1:2" x14ac:dyDescent="0.4">
      <c r="A21" t="s">
        <v>46</v>
      </c>
      <c r="B21">
        <v>21</v>
      </c>
    </row>
    <row r="22" spans="1:2" x14ac:dyDescent="0.4">
      <c r="A22" s="17" t="s">
        <v>47</v>
      </c>
      <c r="B22">
        <v>22</v>
      </c>
    </row>
    <row r="23" spans="1:2" x14ac:dyDescent="0.4">
      <c r="A23" t="s">
        <v>48</v>
      </c>
      <c r="B23">
        <v>23</v>
      </c>
    </row>
    <row r="24" spans="1:2" x14ac:dyDescent="0.4">
      <c r="A24" s="19" t="s">
        <v>49</v>
      </c>
      <c r="B24">
        <v>24</v>
      </c>
    </row>
    <row r="25" spans="1:2" x14ac:dyDescent="0.4">
      <c r="A25" s="19" t="s">
        <v>50</v>
      </c>
      <c r="B25">
        <v>25</v>
      </c>
    </row>
    <row r="26" spans="1:2" x14ac:dyDescent="0.4">
      <c r="A26" s="19" t="s">
        <v>51</v>
      </c>
      <c r="B26">
        <v>26</v>
      </c>
    </row>
    <row r="27" spans="1:2" x14ac:dyDescent="0.4">
      <c r="A27" s="19" t="s">
        <v>52</v>
      </c>
      <c r="B27">
        <v>27</v>
      </c>
    </row>
    <row r="28" spans="1:2" x14ac:dyDescent="0.4">
      <c r="A28" s="19" t="s">
        <v>53</v>
      </c>
      <c r="B28">
        <v>28</v>
      </c>
    </row>
    <row r="29" spans="1:2" x14ac:dyDescent="0.4">
      <c r="A29" s="19" t="s">
        <v>54</v>
      </c>
      <c r="B29">
        <v>29</v>
      </c>
    </row>
    <row r="30" spans="1:2" x14ac:dyDescent="0.4">
      <c r="A30" s="20" t="s">
        <v>55</v>
      </c>
      <c r="B30">
        <v>30</v>
      </c>
    </row>
    <row r="31" spans="1:2" x14ac:dyDescent="0.4">
      <c r="A31" t="s">
        <v>57</v>
      </c>
      <c r="B31">
        <v>31</v>
      </c>
    </row>
    <row r="32" spans="1:2" x14ac:dyDescent="0.4">
      <c r="A32" t="s">
        <v>58</v>
      </c>
      <c r="B32">
        <v>32</v>
      </c>
    </row>
    <row r="33" spans="1:2" x14ac:dyDescent="0.4">
      <c r="A33" t="s">
        <v>59</v>
      </c>
      <c r="B33">
        <v>33</v>
      </c>
    </row>
    <row r="34" spans="1:2" x14ac:dyDescent="0.4">
      <c r="A34" t="s">
        <v>60</v>
      </c>
      <c r="B34">
        <v>34</v>
      </c>
    </row>
    <row r="35" spans="1:2" x14ac:dyDescent="0.4">
      <c r="A35" t="s">
        <v>61</v>
      </c>
      <c r="B35">
        <v>35</v>
      </c>
    </row>
    <row r="36" spans="1:2" x14ac:dyDescent="0.4">
      <c r="A36" s="17" t="s">
        <v>62</v>
      </c>
      <c r="B36">
        <v>36</v>
      </c>
    </row>
    <row r="37" spans="1:2" x14ac:dyDescent="0.4">
      <c r="A37" t="s">
        <v>63</v>
      </c>
      <c r="B37">
        <v>37</v>
      </c>
    </row>
    <row r="38" spans="1:2" x14ac:dyDescent="0.4">
      <c r="A38" s="17" t="s">
        <v>64</v>
      </c>
      <c r="B38">
        <v>38</v>
      </c>
    </row>
    <row r="39" spans="1:2" x14ac:dyDescent="0.4">
      <c r="A39" s="17" t="s">
        <v>65</v>
      </c>
      <c r="B39">
        <v>39</v>
      </c>
    </row>
    <row r="40" spans="1:2" x14ac:dyDescent="0.4">
      <c r="A40" t="s">
        <v>66</v>
      </c>
      <c r="B40">
        <v>40</v>
      </c>
    </row>
  </sheetData>
  <pageMargins left="0.25" right="0.25" top="0.75" bottom="0.75" header="0.3" footer="0.3"/>
  <pageSetup scale="67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82A0F9C4A686438DB087AF414ABF2B" ma:contentTypeVersion="15" ma:contentTypeDescription="Create a new document." ma:contentTypeScope="" ma:versionID="89778612ad66a73111a5700b5dc3cc79">
  <xsd:schema xmlns:xsd="http://www.w3.org/2001/XMLSchema" xmlns:xs="http://www.w3.org/2001/XMLSchema" xmlns:p="http://schemas.microsoft.com/office/2006/metadata/properties" xmlns:ns2="d968919d-8f17-48aa-b742-a9651d063139" xmlns:ns3="56f3d475-d5a5-4f38-9fda-4df3bc095028" targetNamespace="http://schemas.microsoft.com/office/2006/metadata/properties" ma:root="true" ma:fieldsID="b3f4fc1159e75058aed92d53c6878c7a" ns2:_="" ns3:_="">
    <xsd:import namespace="d968919d-8f17-48aa-b742-a9651d063139"/>
    <xsd:import namespace="56f3d475-d5a5-4f38-9fda-4df3bc0950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Status" minOccurs="0"/>
                <xsd:element ref="ns3:Comme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8919d-8f17-48aa-b742-a9651d0631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1cbae2d-2699-44de-8ed7-9f585882d623}" ma:internalName="TaxCatchAll" ma:showField="CatchAllData" ma:web="d968919d-8f17-48aa-b742-a9651d0631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3d475-d5a5-4f38-9fda-4df3bc0950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4" nillable="true" ma:displayName="Status" ma:format="Dropdown" ma:internalName="Status">
      <xsd:simpleType>
        <xsd:union memberTypes="dms:Text">
          <xsd:simpleType>
            <xsd:restriction base="dms:Choice">
              <xsd:enumeration value="Editing"/>
              <xsd:enumeration value="Review"/>
              <xsd:enumeration value="Final"/>
              <xsd:enumeration value="No Updates Needed"/>
            </xsd:restriction>
          </xsd:simpleType>
        </xsd:union>
      </xsd:simpleType>
    </xsd:element>
    <xsd:element name="Comments" ma:index="15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bcd9e62-e469-4ba7-99d5-eaeed98420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56f3d475-d5a5-4f38-9fda-4df3bc095028" xsi:nil="true"/>
    <Status xmlns="56f3d475-d5a5-4f38-9fda-4df3bc095028" xsi:nil="true"/>
    <TaxCatchAll xmlns="d968919d-8f17-48aa-b742-a9651d063139" xsi:nil="true"/>
    <lcf76f155ced4ddcb4097134ff3c332f xmlns="56f3d475-d5a5-4f38-9fda-4df3bc0950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769E23-716E-4924-A732-5F4AA90BA391}"/>
</file>

<file path=customXml/itemProps2.xml><?xml version="1.0" encoding="utf-8"?>
<ds:datastoreItem xmlns:ds="http://schemas.openxmlformats.org/officeDocument/2006/customXml" ds:itemID="{D4195045-2C2A-4FB6-8040-34FEE4A50A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60BCA4-6604-431D-A10B-0A8D1574A8E3}">
  <ds:schemaRefs>
    <ds:schemaRef ds:uri="http://schemas.microsoft.com/office/2006/metadata/properties"/>
    <ds:schemaRef ds:uri="http://schemas.microsoft.com/office/infopath/2007/PartnerControls"/>
    <ds:schemaRef ds:uri="56f3d475-d5a5-4f38-9fda-4df3bc0950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Task Lookup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Hart, Gary</dc:creator>
  <cp:keywords/>
  <dc:description/>
  <cp:lastModifiedBy>Wiland, Autumn</cp:lastModifiedBy>
  <cp:revision/>
  <cp:lastPrinted>2024-03-19T19:15:56Z</cp:lastPrinted>
  <dcterms:created xsi:type="dcterms:W3CDTF">2022-11-28T20:59:53Z</dcterms:created>
  <dcterms:modified xsi:type="dcterms:W3CDTF">2024-03-19T19:15:56Z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0x0101004282A0F9C4A686438DB087AF414ABF2B</vt:lpwstr>
  </property>
</Properties>
</file>