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hrsdg.sharepoint.com/sites/Engineering-DesignConstruction/Project Schedules/"/>
    </mc:Choice>
  </mc:AlternateContent>
  <xr:revisionPtr revIDLastSave="53" documentId="13_ncr:1_{D663ABCA-3730-4391-A21D-562D76DC8C09}" xr6:coauthVersionLast="47" xr6:coauthVersionMax="47" xr10:uidLastSave="{659D00CC-A203-4B37-AAFD-CCDF39F1E314}"/>
  <workbookProtection workbookAlgorithmName="SHA-512" workbookHashValue="UgS4+SbZEKBMrmJziueUjsEBIoGFIivxcz8wCKNnUye/lusc7q7tpvufAg4zucDgJb7q1E2tV18EGuaBXry00Q==" workbookSaltValue="nmqjLq0aINc1Jx2jezml9A==" workbookSpinCount="100000" lockStructure="1"/>
  <bookViews>
    <workbookView xWindow="28680" yWindow="-120" windowWidth="29040" windowHeight="15720" xr2:uid="{4B5F0F37-0B5D-4320-BFDD-C65934844AA0}"/>
  </bookViews>
  <sheets>
    <sheet name="CIP Project ID" sheetId="11" r:id="rId1"/>
    <sheet name="Task Lookup" sheetId="13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1" l="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M51" i="11"/>
  <c r="M52" i="11"/>
  <c r="M53" i="11"/>
  <c r="M54" i="11"/>
  <c r="M55" i="11"/>
  <c r="M56" i="11"/>
  <c r="M57" i="11"/>
  <c r="M58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11" i="11"/>
  <c r="A11" i="11"/>
  <c r="A12" i="11"/>
  <c r="A13" i="11"/>
  <c r="A14" i="11"/>
  <c r="A15" i="11"/>
  <c r="A16" i="11"/>
  <c r="A17" i="11"/>
  <c r="A18" i="11"/>
  <c r="N11" i="11"/>
  <c r="N12" i="11"/>
  <c r="N13" i="11"/>
  <c r="N14" i="11"/>
  <c r="N15" i="11"/>
  <c r="N16" i="11"/>
  <c r="N17" i="11"/>
  <c r="N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54" i="11"/>
  <c r="A55" i="11"/>
  <c r="A56" i="11"/>
  <c r="A57" i="11"/>
  <c r="A58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52" i="11"/>
  <c r="N53" i="11"/>
  <c r="N54" i="11"/>
  <c r="N55" i="11"/>
  <c r="N56" i="11"/>
  <c r="N57" i="11"/>
  <c r="N58" i="11"/>
  <c r="N19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Elston, Tiffany</author>
  </authors>
  <commentList>
    <comment ref="E10" authorId="0" shapeId="0" xr:uid="{79D72ADC-978E-42F1-A649-E92CB432E0AC}">
      <text>
        <r>
          <rPr>
            <b/>
            <sz val="9"/>
            <color indexed="81"/>
            <rFont val="Tahoma"/>
            <family val="2"/>
          </rPr>
          <t>Example:</t>
        </r>
        <r>
          <rPr>
            <sz val="9"/>
            <color indexed="81"/>
            <rFont val="Tahoma"/>
            <family val="2"/>
          </rPr>
          <t xml:space="preserve">
PER - Draft? Final?
Design Reviews: 30%, 60%, 90%, 100%</t>
        </r>
      </text>
    </comment>
    <comment ref="E25" authorId="0" shapeId="0" xr:uid="{7F7512E8-0141-4C7C-89D8-2F6860735EE6}">
      <text>
        <r>
          <rPr>
            <b/>
            <sz val="9"/>
            <color indexed="81"/>
            <rFont val="Tahoma"/>
            <family val="2"/>
          </rPr>
          <t>Example:</t>
        </r>
        <r>
          <rPr>
            <sz val="9"/>
            <color indexed="81"/>
            <rFont val="Tahoma"/>
            <family val="2"/>
          </rPr>
          <t xml:space="preserve">
PER - Draft? Final?
Design Reviews: 30%, 60%, 90%, 100%</t>
        </r>
      </text>
    </comment>
    <comment ref="E26" authorId="0" shapeId="0" xr:uid="{B432286B-5B32-4292-A8B2-DE580B5B54B5}">
      <text>
        <r>
          <rPr>
            <b/>
            <sz val="9"/>
            <color indexed="81"/>
            <rFont val="Tahoma"/>
            <family val="2"/>
          </rPr>
          <t>Example:</t>
        </r>
        <r>
          <rPr>
            <sz val="9"/>
            <color indexed="81"/>
            <rFont val="Tahoma"/>
            <family val="2"/>
          </rPr>
          <t xml:space="preserve">
PER - Draft? Final?
Design Reviews: 30%, 60%, 90%, 100%</t>
        </r>
      </text>
    </comment>
    <comment ref="E27" authorId="0" shapeId="0" xr:uid="{87B3CB2D-DA18-4700-89D8-9957431DEC71}">
      <text>
        <r>
          <rPr>
            <b/>
            <sz val="9"/>
            <color indexed="81"/>
            <rFont val="Tahoma"/>
            <family val="2"/>
          </rPr>
          <t>Example:</t>
        </r>
        <r>
          <rPr>
            <sz val="9"/>
            <color indexed="81"/>
            <rFont val="Tahoma"/>
            <family val="2"/>
          </rPr>
          <t xml:space="preserve">
PER - Draft? Final?
Design Reviews: 30%, 60%, 90%, 100%</t>
        </r>
      </text>
    </comment>
    <comment ref="E28" authorId="0" shapeId="0" xr:uid="{4A5F1E41-E3AC-42D9-8992-BECE8E3E6641}">
      <text>
        <r>
          <rPr>
            <b/>
            <sz val="9"/>
            <color indexed="81"/>
            <rFont val="Tahoma"/>
            <family val="2"/>
          </rPr>
          <t>Example:</t>
        </r>
        <r>
          <rPr>
            <sz val="9"/>
            <color indexed="81"/>
            <rFont val="Tahoma"/>
            <family val="2"/>
          </rPr>
          <t xml:space="preserve">
PER - Draft? Final?
Design Reviews: 30%, 60%, 90%, 100%</t>
        </r>
      </text>
    </comment>
    <comment ref="E31" authorId="0" shapeId="0" xr:uid="{11392245-CD1C-498A-B905-CDC32D05B4A3}">
      <text>
        <r>
          <rPr>
            <b/>
            <sz val="9"/>
            <color indexed="81"/>
            <rFont val="Tahoma"/>
            <family val="2"/>
          </rPr>
          <t xml:space="preserve">Example:
</t>
        </r>
        <r>
          <rPr>
            <sz val="9"/>
            <color indexed="81"/>
            <rFont val="Tahoma"/>
            <family val="2"/>
          </rPr>
          <t>PER - Draft? Final?
Design Reviews: 30%, 60%, 90%, 100%</t>
        </r>
      </text>
    </comment>
    <comment ref="E32" authorId="0" shapeId="0" xr:uid="{02AC7853-9DC9-4A1B-8192-B53A55850AF8}">
      <text>
        <r>
          <rPr>
            <b/>
            <sz val="9"/>
            <color indexed="81"/>
            <rFont val="Tahoma"/>
            <family val="2"/>
          </rPr>
          <t xml:space="preserve">Example:
</t>
        </r>
        <r>
          <rPr>
            <sz val="9"/>
            <color indexed="81"/>
            <rFont val="Tahoma"/>
            <family val="2"/>
          </rPr>
          <t>PER - Draft? Final?
Design Reviews: 30%, 60%, 90%, 100%</t>
        </r>
      </text>
    </comment>
    <comment ref="E33" authorId="0" shapeId="0" xr:uid="{7D67A899-C1EB-4072-A4B5-F4DFF0063E66}">
      <text>
        <r>
          <rPr>
            <b/>
            <sz val="9"/>
            <color indexed="81"/>
            <rFont val="Tahoma"/>
            <family val="2"/>
          </rPr>
          <t>Example:</t>
        </r>
        <r>
          <rPr>
            <sz val="9"/>
            <color indexed="81"/>
            <rFont val="Tahoma"/>
            <family val="2"/>
          </rPr>
          <t xml:space="preserve">
PER - Draft? Final?
Design Reviews: 30%, 60%, 90%, 100%</t>
        </r>
      </text>
    </comment>
    <comment ref="E34" authorId="0" shapeId="0" xr:uid="{E2B56FB6-416C-475F-8CFB-AADE8AB00E99}">
      <text>
        <r>
          <rPr>
            <b/>
            <sz val="9"/>
            <color indexed="81"/>
            <rFont val="Tahoma"/>
            <family val="2"/>
          </rPr>
          <t xml:space="preserve">Example:
</t>
        </r>
        <r>
          <rPr>
            <sz val="9"/>
            <color indexed="81"/>
            <rFont val="Tahoma"/>
            <family val="2"/>
          </rPr>
          <t>PER - Draft? Final?
Design Reviews: 30%, 60%, 90%, 100%</t>
        </r>
      </text>
    </comment>
    <comment ref="E35" authorId="0" shapeId="0" xr:uid="{92F8949E-E4E4-48A8-B6F5-4BA0D0EBA479}">
      <text>
        <r>
          <rPr>
            <b/>
            <sz val="9"/>
            <color indexed="81"/>
            <rFont val="Tahoma"/>
            <family val="2"/>
          </rPr>
          <t>Example:</t>
        </r>
        <r>
          <rPr>
            <sz val="9"/>
            <color indexed="81"/>
            <rFont val="Tahoma"/>
            <family val="2"/>
          </rPr>
          <t xml:space="preserve">
PER - Draft? Final?
Design Reviews: 30%, 60%, 90%, 100%</t>
        </r>
      </text>
    </comment>
    <comment ref="E36" authorId="0" shapeId="0" xr:uid="{B3310C1B-2046-43CC-9F8E-48035DB33F0A}">
      <text>
        <r>
          <rPr>
            <b/>
            <sz val="9"/>
            <color indexed="81"/>
            <rFont val="Tahoma"/>
            <family val="2"/>
          </rPr>
          <t xml:space="preserve">Example:
</t>
        </r>
        <r>
          <rPr>
            <sz val="9"/>
            <color indexed="81"/>
            <rFont val="Tahoma"/>
            <family val="2"/>
          </rPr>
          <t xml:space="preserve">PER - Draft? Final?
Design Reviews: 30%, 60%, 90%, 100%
</t>
        </r>
      </text>
    </comment>
    <comment ref="E37" authorId="0" shapeId="0" xr:uid="{EDE7102A-F69D-4890-8DC0-B0C12754CAB3}">
      <text>
        <r>
          <rPr>
            <b/>
            <sz val="9"/>
            <color indexed="81"/>
            <rFont val="Tahoma"/>
            <family val="2"/>
          </rPr>
          <t xml:space="preserve">Example:
</t>
        </r>
        <r>
          <rPr>
            <sz val="9"/>
            <color indexed="81"/>
            <rFont val="Tahoma"/>
            <family val="2"/>
          </rPr>
          <t>PER - Draft? Final?
Design Reviews: 30%, 60%, 90%, 100%</t>
        </r>
      </text>
    </comment>
    <comment ref="E38" authorId="0" shapeId="0" xr:uid="{E43DCCC5-87ED-4ED0-88C6-05133E2A66F5}">
      <text>
        <r>
          <rPr>
            <b/>
            <sz val="9"/>
            <color indexed="81"/>
            <rFont val="Tahoma"/>
            <family val="2"/>
          </rPr>
          <t>Example:</t>
        </r>
        <r>
          <rPr>
            <sz val="9"/>
            <color indexed="81"/>
            <rFont val="Tahoma"/>
            <family val="2"/>
          </rPr>
          <t xml:space="preserve">
PER - Draft? Final?
Design Reviews: 30%, 60%, 90%, 100%</t>
        </r>
      </text>
    </comment>
    <comment ref="E39" authorId="0" shapeId="0" xr:uid="{7A822B35-2420-4A82-9B63-A34BE68269B0}">
      <text>
        <r>
          <rPr>
            <b/>
            <sz val="9"/>
            <color indexed="81"/>
            <rFont val="Tahoma"/>
            <family val="2"/>
          </rPr>
          <t xml:space="preserve">Example:
</t>
        </r>
        <r>
          <rPr>
            <sz val="9"/>
            <color indexed="81"/>
            <rFont val="Tahoma"/>
            <family val="2"/>
          </rPr>
          <t xml:space="preserve">PER - Draft? Final?
Design Reviews: 30%, 60%, 90%, 100%
</t>
        </r>
      </text>
    </comment>
    <comment ref="E40" authorId="0" shapeId="0" xr:uid="{C3E121B3-F77D-469A-A240-DC395CEFA654}">
      <text>
        <r>
          <rPr>
            <b/>
            <sz val="9"/>
            <color indexed="81"/>
            <rFont val="Tahoma"/>
            <family val="2"/>
          </rPr>
          <t>Example:</t>
        </r>
        <r>
          <rPr>
            <sz val="9"/>
            <color indexed="81"/>
            <rFont val="Tahoma"/>
            <family val="2"/>
          </rPr>
          <t xml:space="preserve">
PER - Draft? Final?
Design Reviews: 30%, 60%, 90%, 100%</t>
        </r>
      </text>
    </comment>
  </commentList>
</comments>
</file>

<file path=xl/sharedStrings.xml><?xml version="1.0" encoding="utf-8"?>
<sst xmlns="http://schemas.openxmlformats.org/spreadsheetml/2006/main" count="226" uniqueCount="121">
  <si>
    <t>Notes for Updating:</t>
  </si>
  <si>
    <t>1.  Do not edit/add/remove locked cells or rows.  Only edit cells in B6 - M6 and E10 - L59.</t>
  </si>
  <si>
    <t>2.  If a task is not applicable, do not populate that row.</t>
  </si>
  <si>
    <t>3.  Table does not need to include dates that have passed or dates from a previous project phase.</t>
  </si>
  <si>
    <t>4.  File should be saved using the CIP ID (ex. AT011520).  Do not add any additional text.</t>
  </si>
  <si>
    <t>CIP #</t>
  </si>
  <si>
    <t>Project Name</t>
  </si>
  <si>
    <t>Project Manager</t>
  </si>
  <si>
    <t>Contract Specialist</t>
  </si>
  <si>
    <t>Real Estate Manager</t>
  </si>
  <si>
    <t>Shore</t>
  </si>
  <si>
    <t>Department Director</t>
  </si>
  <si>
    <t>Date Updated</t>
  </si>
  <si>
    <t>See notes for example</t>
  </si>
  <si>
    <t>Yes or No</t>
  </si>
  <si>
    <t>CIP ID</t>
  </si>
  <si>
    <t>Task#</t>
  </si>
  <si>
    <t>Task Description</t>
  </si>
  <si>
    <t>Phase</t>
  </si>
  <si>
    <t>Design Status</t>
  </si>
  <si>
    <t>Start Date</t>
  </si>
  <si>
    <t>End Date</t>
  </si>
  <si>
    <t>Interceptor Operations Review?</t>
  </si>
  <si>
    <t>Treatment Operations Review?</t>
  </si>
  <si>
    <t>Electrical Review?</t>
  </si>
  <si>
    <t>Instrumentation Review?</t>
  </si>
  <si>
    <t>SCD Review?</t>
  </si>
  <si>
    <t>Duration</t>
  </si>
  <si>
    <t>Task Complete</t>
  </si>
  <si>
    <t>Notice to Proceed_Study</t>
  </si>
  <si>
    <t>Study</t>
  </si>
  <si>
    <t>Project Kickoff_Study</t>
  </si>
  <si>
    <t>Deliverable 1 Preparation</t>
  </si>
  <si>
    <t>HRSD Review Period - Deliverable 1 Review</t>
  </si>
  <si>
    <t>Deliverable 2 Preparation</t>
  </si>
  <si>
    <t>HRSD Review Period - Deliverable 2 Review</t>
  </si>
  <si>
    <t>Deliverable 3 Preparation</t>
  </si>
  <si>
    <t>HRSD Review Period - Deliverable 3 Review</t>
  </si>
  <si>
    <t>Notice to Proceed_PER</t>
  </si>
  <si>
    <t>Project Kickoff</t>
  </si>
  <si>
    <t>PER</t>
  </si>
  <si>
    <t>Technical Memorandum Preparation 1</t>
  </si>
  <si>
    <t>HRSD Review Period - Technical Memo Review 1</t>
  </si>
  <si>
    <t>Technical Memorandum Preparation 2</t>
  </si>
  <si>
    <t>HRSD Review Period - Technical Memo Review 2</t>
  </si>
  <si>
    <t>Draft PER Preparation</t>
  </si>
  <si>
    <t>Draft</t>
  </si>
  <si>
    <t>HRSD Review Period - Draft PER Review</t>
  </si>
  <si>
    <t>Final PER Preparation and Submittal</t>
  </si>
  <si>
    <t>Final</t>
  </si>
  <si>
    <t>HRSD Review Period - Final PER Review</t>
  </si>
  <si>
    <t>Notice to Proceed_Design</t>
  </si>
  <si>
    <t>Design</t>
  </si>
  <si>
    <t>Survey / SUE / Geotechnical</t>
  </si>
  <si>
    <t>Design Submittal 1 Preparation</t>
  </si>
  <si>
    <t>HRSD Review Period - Design Review 1</t>
  </si>
  <si>
    <t>Design Submittal 2 Preparation</t>
  </si>
  <si>
    <t>HRSD Review Period - Design Review 2</t>
  </si>
  <si>
    <t>Design Submittal 3 Preparation</t>
  </si>
  <si>
    <t>HRSD Review Period - Design Review 3</t>
  </si>
  <si>
    <t>Design Submittal 4 Preparation</t>
  </si>
  <si>
    <t>HRSD Review Period - Design Review 4</t>
  </si>
  <si>
    <t>Design Submittal 5 Preparation</t>
  </si>
  <si>
    <t>HRSD Review Period - Design Review 5</t>
  </si>
  <si>
    <t>Bid Ready Plan Submittal</t>
  </si>
  <si>
    <t>Advertise for Construction Bids</t>
  </si>
  <si>
    <t>Site Visit / Issue Addendum</t>
  </si>
  <si>
    <t>Bid Opening</t>
  </si>
  <si>
    <t>Evaluation of Bids</t>
  </si>
  <si>
    <t>Commission Meeting</t>
  </si>
  <si>
    <t>Issue Notice of Award</t>
  </si>
  <si>
    <t>Pre-Construction Meeting</t>
  </si>
  <si>
    <t>Construction</t>
  </si>
  <si>
    <t>Notice to Proceed_Construction</t>
  </si>
  <si>
    <t>Submittals Preparation, Review, Approval</t>
  </si>
  <si>
    <t>Material/Equipment Order and Delivery</t>
  </si>
  <si>
    <t>Mobilization / Site Clearing</t>
  </si>
  <si>
    <t>Site Work / Construction Activities</t>
  </si>
  <si>
    <t>HRSD Involvement with Start-up &amp; Testing</t>
  </si>
  <si>
    <t>Construction Activities for Substantial Completion Milestone</t>
  </si>
  <si>
    <t>Substantial Completion Verifications (HRSD Assistance)</t>
  </si>
  <si>
    <t>Final Completion Verifications (HRSD Assistance)</t>
  </si>
  <si>
    <t>Project Closeout Stage</t>
  </si>
  <si>
    <t>Yes</t>
  </si>
  <si>
    <t>Andy Nelson</t>
  </si>
  <si>
    <t>Katrina Davis</t>
  </si>
  <si>
    <t>Ayanna Williams</t>
  </si>
  <si>
    <t>NS</t>
  </si>
  <si>
    <t>Mike Hess</t>
  </si>
  <si>
    <t>No</t>
  </si>
  <si>
    <t>Angela Weatherhead</t>
  </si>
  <si>
    <t>Rebecca Ashley</t>
  </si>
  <si>
    <t>Karen Scarano</t>
  </si>
  <si>
    <t>SS</t>
  </si>
  <si>
    <t>Laura Kirkwood</t>
  </si>
  <si>
    <t>Ann Copeland</t>
  </si>
  <si>
    <t>Kathy Robinson</t>
  </si>
  <si>
    <t>Kristen Wentworth</t>
  </si>
  <si>
    <t>SCD - Middle Peninsula</t>
  </si>
  <si>
    <t>Jeff Layne</t>
  </si>
  <si>
    <t>Beatriz Patino</t>
  </si>
  <si>
    <t>Tricia Hartman</t>
  </si>
  <si>
    <t>TBD</t>
  </si>
  <si>
    <t>SCD - Surry</t>
  </si>
  <si>
    <t>Jeff Scarano</t>
  </si>
  <si>
    <t>Becky Currall</t>
  </si>
  <si>
    <t>Milorad Radovic</t>
  </si>
  <si>
    <t>SCD - Eastern Shore</t>
  </si>
  <si>
    <t>Lauren Zuravnsky</t>
  </si>
  <si>
    <t>Delane Carty</t>
  </si>
  <si>
    <t>General</t>
  </si>
  <si>
    <t>Donald Jennings</t>
  </si>
  <si>
    <t>Holly Anne Matel</t>
  </si>
  <si>
    <t>Kayla Rutherford</t>
  </si>
  <si>
    <t>Michael Hess</t>
  </si>
  <si>
    <t>Nicholas Taschner</t>
  </si>
  <si>
    <t>Phil Hubbard</t>
  </si>
  <si>
    <t>Shirley Smith</t>
  </si>
  <si>
    <t>Ted Denny</t>
  </si>
  <si>
    <t>Tim Marsh</t>
  </si>
  <si>
    <t>Virginia Opp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</si>
</sst>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/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2" fillId="0" borderId="0" xfId="0" applyFont="1"/>
    <xf numFmtId="0" fontId="2" fillId="0" borderId="3" xfId="0" applyFont="1" applyBorder="1"/>
    <xf numFmtId="0" fontId="3" fillId="0" borderId="0" xfId="0" applyFont="1"/>
    <xf numFmtId="0" fontId="2" fillId="0" borderId="1" xfId="0" applyFont="1" applyBorder="1"/>
    <xf numFmtId="0" fontId="1" fillId="0" borderId="0" xfId="0" applyFont="1"/>
    <xf numFmtId="0" fontId="0" fillId="0" borderId="0" xfId="0" applyAlignment="1">
      <alignment horizontal="center"/>
    </xf>
    <xf numFmtId="0" fontId="4" fillId="7" borderId="9" xfId="0" applyFont="1" applyFill="1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3" borderId="0" xfId="0" applyFill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5" borderId="0" xfId="0" applyFill="1" applyAlignment="1" applyProtection="1">
      <alignment horizontal="center"/>
      <protection locked="0"/>
    </xf>
    <xf numFmtId="0" fontId="0" fillId="5" borderId="6" xfId="0" applyFill="1" applyBorder="1" applyAlignment="1" applyProtection="1">
      <alignment horizontal="center"/>
      <protection locked="0"/>
    </xf>
    <xf numFmtId="49" fontId="0" fillId="3" borderId="0" xfId="0" applyNumberFormat="1" applyFill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1" fillId="4" borderId="2" xfId="0" applyFont="1" applyFill="1" applyBorder="1" applyAlignment="1">
      <alignment horizontal="center" wrapText="1"/>
    </xf>
    <xf numFmtId="0" fontId="4" fillId="4" borderId="0" xfId="0" applyFont="1" applyFill="1" applyAlignment="1">
      <alignment horizontal="center" wrapText="1"/>
    </xf>
    <xf numFmtId="0" fontId="0" fillId="6" borderId="0" xfId="0" applyFill="1" applyAlignment="1">
      <alignment horizontal="center" wrapText="1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wrapText="1"/>
    </xf>
    <xf numFmtId="0" fontId="2" fillId="3" borderId="0" xfId="0" applyFont="1" applyFill="1" applyAlignment="1">
      <alignment horizontal="center"/>
    </xf>
    <xf numFmtId="0" fontId="0" fillId="6" borderId="6" xfId="0" applyFill="1" applyBorder="1" applyAlignment="1">
      <alignment horizontal="center" wrapText="1"/>
    </xf>
    <xf numFmtId="0" fontId="2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 wrapText="1"/>
    </xf>
    <xf numFmtId="0" fontId="0" fillId="6" borderId="0" xfId="0" applyFill="1" applyAlignment="1">
      <alignment horizontal="center"/>
    </xf>
    <xf numFmtId="0" fontId="0" fillId="6" borderId="6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7" fillId="0" borderId="0" xfId="0" applyFont="1"/>
    <xf numFmtId="0" fontId="0" fillId="0" borderId="0" xfId="0" applyAlignment="1">
      <alignment horizontal="left"/>
    </xf>
    <xf numFmtId="0" fontId="10" fillId="2" borderId="0" xfId="0" applyFont="1" applyFill="1" applyAlignment="1">
      <alignment horizontal="center"/>
    </xf>
    <xf numFmtId="0" fontId="0" fillId="8" borderId="4" xfId="0" applyFill="1" applyBorder="1" applyAlignment="1" applyProtection="1">
      <alignment horizontal="center"/>
      <protection locked="0"/>
    </xf>
    <xf numFmtId="0" fontId="4" fillId="7" borderId="0" xfId="0" applyFont="1" applyFill="1" applyAlignment="1">
      <alignment horizontal="center"/>
    </xf>
    <xf numFmtId="14" fontId="0" fillId="8" borderId="0" xfId="0" applyNumberFormat="1" applyFill="1" applyAlignment="1" applyProtection="1">
      <alignment horizontal="center"/>
      <protection locked="0"/>
    </xf>
    <xf numFmtId="0" fontId="4" fillId="7" borderId="4" xfId="0" applyFont="1" applyFill="1" applyBorder="1" applyAlignment="1">
      <alignment horizontal="center"/>
    </xf>
    <xf numFmtId="0" fontId="0" fillId="8" borderId="4" xfId="0" applyFill="1" applyBorder="1" applyAlignment="1" applyProtection="1">
      <alignment horizontal="center" wrapText="1"/>
      <protection locked="0"/>
    </xf>
    <xf numFmtId="14" fontId="0" fillId="3" borderId="0" xfId="0" applyNumberFormat="1" applyFill="1" applyAlignment="1" applyProtection="1">
      <alignment horizontal="center" wrapText="1"/>
      <protection locked="0"/>
    </xf>
    <xf numFmtId="0" fontId="0" fillId="3" borderId="5" xfId="0" applyFill="1" applyBorder="1" applyAlignment="1">
      <alignment horizontal="center" wrapText="1"/>
    </xf>
    <xf numFmtId="0" fontId="0" fillId="3" borderId="7" xfId="0" applyFill="1" applyBorder="1" applyAlignment="1">
      <alignment horizontal="center" wrapText="1"/>
    </xf>
    <xf numFmtId="14" fontId="0" fillId="3" borderId="6" xfId="0" applyNumberFormat="1" applyFill="1" applyBorder="1" applyAlignment="1" applyProtection="1">
      <alignment horizontal="center" wrapText="1"/>
      <protection locked="0"/>
    </xf>
    <xf numFmtId="0" fontId="0" fillId="3" borderId="8" xfId="0" applyFill="1" applyBorder="1" applyAlignment="1">
      <alignment horizontal="center" wrapText="1"/>
    </xf>
    <xf numFmtId="14" fontId="0" fillId="3" borderId="0" xfId="0" applyNumberFormat="1" applyFill="1" applyAlignment="1" applyProtection="1">
      <alignment horizontal="center"/>
      <protection locked="0"/>
    </xf>
    <xf numFmtId="0" fontId="0" fillId="3" borderId="7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14" fontId="0" fillId="3" borderId="6" xfId="0" applyNumberFormat="1" applyFill="1" applyBorder="1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0" fillId="3" borderId="3" xfId="0" applyFill="1" applyBorder="1" applyAlignment="1">
      <alignment horizontal="center"/>
    </xf>
    <xf numFmtId="14" fontId="0" fillId="0" borderId="1" xfId="0" applyNumberFormat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7" fillId="3" borderId="0" xfId="0" applyFont="1" applyFill="1" applyAlignment="1" applyProtection="1">
      <alignment horizontal="center" wrapText="1"/>
      <protection locked="0"/>
    </xf>
    <xf numFmtId="0" fontId="7" fillId="3" borderId="6" xfId="0" applyFont="1" applyFill="1" applyBorder="1" applyAlignment="1" applyProtection="1">
      <alignment horizontal="center" wrapText="1"/>
      <protection locked="0"/>
    </xf>
    <xf numFmtId="2" fontId="0" fillId="3" borderId="0" xfId="0" applyNumberFormat="1" applyFill="1" applyAlignment="1">
      <alignment horizontal="center" wrapText="1"/>
    </xf>
    <xf numFmtId="2" fontId="0" fillId="3" borderId="6" xfId="0" applyNumberFormat="1" applyFill="1" applyBorder="1" applyAlignment="1">
      <alignment horizontal="center" wrapText="1"/>
    </xf>
    <xf numFmtId="2" fontId="0" fillId="3" borderId="0" xfId="0" applyNumberFormat="1" applyFill="1" applyAlignment="1">
      <alignment horizontal="center"/>
    </xf>
    <xf numFmtId="2" fontId="0" fillId="3" borderId="6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</cellXfs>
  <cellStyles count="1">
    <cellStyle name="Normal" xfId="0" builtinId="0"/>
  </cellStyles>
  <dxfs count="28">
    <dxf>
      <numFmt numFmtId="19" formatCode="m/d/yyyy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protection locked="0" hidden="0"/>
    </dxf>
    <dxf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  <protection locked="0" hidden="0"/>
    </dxf>
    <dxf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  <protection locked="0" hidden="0"/>
    </dxf>
    <dxf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  <protection locked="0" hidden="0"/>
    </dxf>
    <dxf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  <protection locked="0" hidden="0"/>
    </dxf>
    <dxf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border outline="0">
        <left style="thin">
          <color theme="4" tint="0.39997558519241921"/>
        </left>
      </border>
    </dxf>
    <dxf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</font>
      <numFmt numFmtId="2" formatCode="0.00"/>
      <fill>
        <patternFill>
          <fgColor indexed="64"/>
          <bgColor theme="0"/>
        </patternFill>
      </fill>
      <alignment horizontal="center" vertical="bottom" textRotation="0" indent="0" justifyLastLine="0" shrinkToFit="0" readingOrder="0"/>
      <protection locked="0" hidden="0"/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</font>
      <fill>
        <patternFill patternType="solid">
          <fgColor indexed="64"/>
          <bgColor theme="0"/>
        </patternFill>
      </fill>
      <alignment horizontal="center" vertical="bottom" textRotation="0" indent="0" justifyLastLine="0" shrinkToFit="0" readingOrder="0"/>
      <protection locked="0" hidden="0"/>
    </dxf>
    <dxf>
      <font>
        <b val="0"/>
      </font>
      <fill>
        <patternFill patternType="solid">
          <fgColor indexed="64"/>
          <bgColor theme="0"/>
        </patternFill>
      </fill>
      <alignment horizontal="center" vertical="bottom" textRotation="0" indent="0" justifyLastLine="0" shrinkToFit="0" readingOrder="0"/>
      <protection locked="0" hidden="0"/>
    </dxf>
    <dxf>
      <font>
        <b val="0"/>
      </font>
      <fill>
        <patternFill patternType="solid">
          <fgColor indexed="64"/>
          <bgColor theme="0"/>
        </patternFill>
      </fill>
      <alignment horizontal="center" vertical="bottom" textRotation="0" indent="0" justifyLastLine="0" shrinkToFit="0" readingOrder="0"/>
      <protection locked="0" hidden="0"/>
    </dxf>
    <dxf>
      <font>
        <b val="0"/>
      </font>
      <fill>
        <patternFill patternType="solid">
          <fgColor indexed="64"/>
          <bgColor theme="0"/>
        </patternFill>
      </fill>
      <alignment horizontal="center" vertical="bottom" textRotation="0" indent="0" justifyLastLine="0" shrinkToFit="0" readingOrder="0"/>
      <protection locked="0" hidden="0"/>
    </dxf>
    <dxf>
      <font>
        <b val="0"/>
      </font>
      <numFmt numFmtId="19" formatCode="m/d/yyyy"/>
      <fill>
        <patternFill patternType="solid">
          <fgColor indexed="64"/>
          <bgColor theme="0"/>
        </patternFill>
      </fill>
      <alignment horizontal="center" vertical="bottom" textRotation="0" indent="0" justifyLastLine="0" shrinkToFit="0" readingOrder="0"/>
      <protection locked="0" hidden="0"/>
    </dxf>
    <dxf>
      <font>
        <b val="0"/>
      </font>
      <numFmt numFmtId="19" formatCode="m/d/yyyy"/>
      <fill>
        <patternFill patternType="solid">
          <fgColor indexed="64"/>
          <bgColor theme="0"/>
        </patternFill>
      </fill>
      <alignment horizontal="center" vertical="bottom" textRotation="0" indent="0" justifyLastLine="0" shrinkToFit="0" readingOrder="0"/>
      <protection locked="0" hidden="0"/>
    </dxf>
    <dxf>
      <fill>
        <patternFill patternType="solid">
          <fgColor indexed="64"/>
          <bgColor theme="0"/>
        </patternFill>
      </fill>
      <alignment horizontal="center" vertical="bottom" textRotation="0" indent="0" justifyLastLine="0" shrinkToFit="0" readingOrder="0"/>
      <protection locked="0" hidden="0"/>
    </dxf>
    <dxf>
      <fill>
        <patternFill>
          <fgColor indexed="64"/>
          <bgColor theme="0"/>
        </patternFill>
      </fill>
      <alignment horizontal="center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>
          <fgColor indexed="64"/>
          <bgColor theme="0"/>
        </patternFill>
      </fill>
      <alignment horizontal="center" vertical="bottom" textRotation="0" indent="0" justifyLastLine="0" shrinkToFit="0" readingOrder="0"/>
    </dxf>
    <dxf>
      <fill>
        <patternFill patternType="solid">
          <fgColor rgb="FF000000"/>
          <bgColor rgb="FFFFFFFF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solid">
          <fgColor rgb="FF000000"/>
          <bgColor rgb="FFFFFFFF"/>
        </patternFill>
      </fill>
      <alignment horizontal="center" vertical="bottom" textRotation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solid">
          <fgColor rgb="FF000000"/>
          <bgColor rgb="FFFFFFFF"/>
        </patternFill>
      </fill>
      <alignment horizontal="center" vertical="bottom" textRotation="0" indent="0" justifyLastLine="0" shrinkToFit="0" readingOrder="0"/>
    </dxf>
    <dxf>
      <fill>
        <patternFill patternType="solid">
          <fgColor indexed="64"/>
          <bgColor theme="4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D81DD02-3BC9-4F5E-8936-122A385D5C59}" name="Table1" displayName="Table1" ref="A10:N58" totalsRowShown="0" headerRowDxfId="27" dataDxfId="26" tableBorderDxfId="25">
  <tableColumns count="14">
    <tableColumn id="12" xr3:uid="{CB9826C8-597A-4897-88B0-64C18ADD5C72}" name="CIP ID" dataDxfId="24">
      <calculatedColumnFormula>$B$7</calculatedColumnFormula>
    </tableColumn>
    <tableColumn id="13" xr3:uid="{82DDF2B0-2068-4C28-8C29-4C59202F8BFF}" name="Task#" dataDxfId="23">
      <calculatedColumnFormula>VLOOKUP(C11,'Task Lookup'!A1:B47, 2, FALSE)</calculatedColumnFormula>
    </tableColumn>
    <tableColumn id="1" xr3:uid="{35BCFC37-FB21-4E59-BF3A-396E24BFF175}" name="Task Description" dataDxfId="22"/>
    <tableColumn id="2" xr3:uid="{6FC121E6-FA74-482A-BEAB-8FDC2C36AFDB}" name="Phase" dataDxfId="21"/>
    <tableColumn id="3" xr3:uid="{AA4EE09B-67C1-4D89-8F92-B5F12DD75EA9}" name="Design Status" dataDxfId="20"/>
    <tableColumn id="4" xr3:uid="{48CB45B0-6779-4FA0-9FBB-995F7603AD6B}" name="Start Date" dataDxfId="19"/>
    <tableColumn id="5" xr3:uid="{6917E14E-154B-462B-94C8-B3A9D83C9C30}" name="End Date" dataDxfId="18"/>
    <tableColumn id="6" xr3:uid="{25B0838A-14DB-4B2C-AD75-C138B696EA73}" name="Interceptor Operations Review?" dataDxfId="17"/>
    <tableColumn id="7" xr3:uid="{4ED8AF6F-D3FA-4FF0-A7A8-46F95F304237}" name="Treatment Operations Review?" dataDxfId="16"/>
    <tableColumn id="8" xr3:uid="{FF4E7A49-8778-4618-BA04-574077F88C48}" name="Electrical Review?" dataDxfId="15"/>
    <tableColumn id="9" xr3:uid="{6E60C5DA-E0DE-48DA-AAFD-2F87453DC9B6}" name="Instrumentation Review?" dataDxfId="14"/>
    <tableColumn id="14" xr3:uid="{FEC753EA-1DBD-4A59-B0FB-801077867794}" name="SCD Review?" dataDxfId="13"/>
    <tableColumn id="10" xr3:uid="{B19A1944-24D8-4ECB-8CDD-EC16733BDB43}" name="Duration" dataDxfId="12">
      <calculatedColumnFormula>IF(ISBLANK(Table1[[#This Row],[End Date]]), "", (DATEDIF(Table1[[#This Row],[Start Date]],Table1[[#This Row],[End Date]],"d")&amp;" days"))</calculatedColumnFormula>
    </tableColumn>
    <tableColumn id="11" xr3:uid="{FD1F086C-3EF7-412B-89F5-88BEDB1FAAC1}" name="Task Complete" dataDxfId="11">
      <calculatedColumnFormula>IF(ISBLANK(Table1[[#This Row],[End Date]]),"",IF(Table1[[#This Row],[End Date]]&lt;TODAY(), "Yes","No"))</calculatedColumnFormula>
    </tableColumn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2D17F9-2852-40B6-ACBD-3FB4AFAAA5D2}" name="Table2" displayName="Table2" ref="B6:I7" totalsRowShown="0" headerRowDxfId="10" dataDxfId="9" tableBorderDxfId="8">
  <tableColumns count="8">
    <tableColumn id="1" xr3:uid="{479B3811-DCE5-4DC4-882F-0442526CB105}" name="CIP #" dataDxfId="7"/>
    <tableColumn id="2" xr3:uid="{903771FE-3F3A-406A-8D7E-D38C287F2BE0}" name="Project Name" dataDxfId="6"/>
    <tableColumn id="6" xr3:uid="{3E48F975-D475-471C-BAB2-97B9B9D5E0F5}" name="Project Manager" dataDxfId="5"/>
    <tableColumn id="7" xr3:uid="{1DE55E2C-E28B-43CE-95EB-E2741D0E546F}" name="Contract Specialist" dataDxfId="4"/>
    <tableColumn id="8" xr3:uid="{A88EA36F-F488-445D-B037-3A4A9CFF3164}" name="Real Estate Manager" dataDxfId="3"/>
    <tableColumn id="9" xr3:uid="{EE3E7F41-4A35-46A2-8517-5E6565E0B823}" name="Shore" dataDxfId="2"/>
    <tableColumn id="10" xr3:uid="{D4AB2B74-F397-42EE-9D97-0597C5D072CB}" name="Department Director" dataDxfId="1"/>
    <tableColumn id="11" xr3:uid="{9681A4C6-07C7-4120-985E-194A80539A22}" name="Date Update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28DB0-1852-4036-B305-B119468020C3}">
  <dimension ref="A1:N59"/>
  <sheetViews>
    <sheetView tabSelected="1" zoomScale="90" zoomScaleNormal="90" workbookViewId="0">
      <selection activeCell="H7" sqref="H7"/>
    </sheetView>
  </sheetViews>
  <sheetFormatPr defaultRowHeight="15"/>
  <cols>
    <col min="1" max="1" width="12" customWidth="1"/>
    <col min="2" max="2" width="10" bestFit="1" customWidth="1"/>
    <col min="3" max="3" width="56.140625" bestFit="1" customWidth="1"/>
    <col min="4" max="4" width="14.7109375" customWidth="1"/>
    <col min="5" max="5" width="18.140625" style="8" customWidth="1"/>
    <col min="6" max="7" width="19.28515625" style="8" customWidth="1"/>
    <col min="8" max="8" width="20.5703125" customWidth="1"/>
    <col min="9" max="12" width="15.5703125" customWidth="1"/>
    <col min="13" max="14" width="19.28515625" customWidth="1"/>
    <col min="15" max="15" width="13.140625" bestFit="1" customWidth="1"/>
  </cols>
  <sheetData>
    <row r="1" spans="1:14">
      <c r="A1" s="62" t="s">
        <v>0</v>
      </c>
      <c r="B1" s="62"/>
      <c r="C1" s="63" t="s">
        <v>1</v>
      </c>
      <c r="D1" s="63"/>
      <c r="E1" s="63"/>
      <c r="F1" s="33"/>
      <c r="G1" s="33"/>
    </row>
    <row r="2" spans="1:14">
      <c r="A2" s="32"/>
      <c r="B2" s="32"/>
      <c r="C2" s="63" t="s">
        <v>2</v>
      </c>
      <c r="D2" s="63"/>
      <c r="E2" s="63"/>
    </row>
    <row r="3" spans="1:14">
      <c r="A3" s="32"/>
      <c r="B3" s="32"/>
      <c r="C3" s="63" t="s">
        <v>3</v>
      </c>
      <c r="D3" s="63"/>
      <c r="E3" s="63"/>
    </row>
    <row r="4" spans="1:14">
      <c r="A4" s="32"/>
      <c r="B4" s="32"/>
      <c r="C4" s="61" t="s">
        <v>4</v>
      </c>
      <c r="D4" s="61"/>
      <c r="E4" s="61"/>
    </row>
    <row r="6" spans="1:14">
      <c r="B6" s="9" t="s">
        <v>5</v>
      </c>
      <c r="C6" s="38" t="s">
        <v>6</v>
      </c>
      <c r="D6" s="9" t="s">
        <v>7</v>
      </c>
      <c r="E6" s="9" t="s">
        <v>8</v>
      </c>
      <c r="F6" s="9" t="s">
        <v>9</v>
      </c>
      <c r="G6" s="9" t="s">
        <v>10</v>
      </c>
      <c r="H6" s="9" t="s">
        <v>11</v>
      </c>
      <c r="I6" s="36" t="s">
        <v>12</v>
      </c>
    </row>
    <row r="7" spans="1:14">
      <c r="B7" s="35"/>
      <c r="C7" s="39"/>
      <c r="D7" s="35"/>
      <c r="E7" s="35"/>
      <c r="F7" s="35"/>
      <c r="G7" s="35"/>
      <c r="H7" s="35"/>
      <c r="I7" s="37"/>
    </row>
    <row r="8" spans="1:14">
      <c r="I8" s="2"/>
    </row>
    <row r="9" spans="1:14">
      <c r="E9" s="34" t="s">
        <v>13</v>
      </c>
      <c r="F9" s="34"/>
      <c r="G9" s="34"/>
      <c r="H9" s="34" t="s">
        <v>14</v>
      </c>
      <c r="I9" s="34" t="s">
        <v>14</v>
      </c>
      <c r="J9" s="34" t="s">
        <v>14</v>
      </c>
      <c r="K9" s="34" t="s">
        <v>14</v>
      </c>
      <c r="L9" s="34" t="s">
        <v>14</v>
      </c>
      <c r="M9" s="60"/>
      <c r="N9" s="8"/>
    </row>
    <row r="10" spans="1:14" s="1" customFormat="1" ht="45">
      <c r="A10" s="10" t="s">
        <v>15</v>
      </c>
      <c r="B10" s="10" t="s">
        <v>16</v>
      </c>
      <c r="C10" s="17" t="s">
        <v>17</v>
      </c>
      <c r="D10" s="10" t="s">
        <v>18</v>
      </c>
      <c r="E10" s="10" t="s">
        <v>19</v>
      </c>
      <c r="F10" s="10" t="s">
        <v>20</v>
      </c>
      <c r="G10" s="10" t="s">
        <v>21</v>
      </c>
      <c r="H10" s="18" t="s">
        <v>22</v>
      </c>
      <c r="I10" s="18" t="s">
        <v>23</v>
      </c>
      <c r="J10" s="10" t="s">
        <v>24</v>
      </c>
      <c r="K10" s="10" t="s">
        <v>25</v>
      </c>
      <c r="L10" s="10" t="s">
        <v>26</v>
      </c>
      <c r="M10" s="10" t="s">
        <v>27</v>
      </c>
      <c r="N10" s="10" t="s">
        <v>28</v>
      </c>
    </row>
    <row r="11" spans="1:14" s="1" customFormat="1">
      <c r="A11" s="19">
        <f t="shared" ref="A11:A40" si="0">$B$7</f>
        <v>0</v>
      </c>
      <c r="B11" s="19">
        <f>VLOOKUP(C11,'Task Lookup'!A1:B47, 2, FALSE)</f>
        <v>1</v>
      </c>
      <c r="C11" s="20" t="s">
        <v>29</v>
      </c>
      <c r="D11" s="21" t="s">
        <v>30</v>
      </c>
      <c r="E11" s="13"/>
      <c r="F11" s="40"/>
      <c r="G11" s="40"/>
      <c r="H11" s="53"/>
      <c r="I11" s="53"/>
      <c r="J11" s="53"/>
      <c r="K11" s="53"/>
      <c r="L11" s="53"/>
      <c r="M11" s="55" t="str">
        <f>IF(ISBLANK(Table1[[#This Row],[End Date]]), "", (DATEDIF(Table1[[#This Row],[Start Date]],Table1[[#This Row],[End Date]],"d")&amp;" days"))</f>
        <v/>
      </c>
      <c r="N11" s="41" t="str">
        <f ca="1">IF(ISBLANK(Table1[[#This Row],[End Date]]),"",IF(Table1[[#This Row],[End Date]]&lt;TODAY(), "Yes","No"))</f>
        <v/>
      </c>
    </row>
    <row r="12" spans="1:14" s="1" customFormat="1">
      <c r="A12" s="19">
        <f t="shared" si="0"/>
        <v>0</v>
      </c>
      <c r="B12" s="19">
        <f>VLOOKUP(C12,'Task Lookup'!A2:B48, 2, FALSE)</f>
        <v>2</v>
      </c>
      <c r="C12" s="22" t="s">
        <v>31</v>
      </c>
      <c r="D12" s="21" t="s">
        <v>30</v>
      </c>
      <c r="E12" s="13"/>
      <c r="F12" s="40"/>
      <c r="G12" s="40"/>
      <c r="H12" s="53"/>
      <c r="I12" s="53"/>
      <c r="J12" s="53"/>
      <c r="K12" s="53"/>
      <c r="L12" s="53"/>
      <c r="M12" s="55" t="str">
        <f>IF(ISBLANK(Table1[[#This Row],[End Date]]), "", (DATEDIF(Table1[[#This Row],[Start Date]],Table1[[#This Row],[End Date]],"d")&amp;" days"))</f>
        <v/>
      </c>
      <c r="N12" s="42" t="str">
        <f ca="1">IF(ISBLANK(Table1[[#This Row],[End Date]]),"",IF(Table1[[#This Row],[End Date]]&lt;TODAY(), "Yes","No"))</f>
        <v/>
      </c>
    </row>
    <row r="13" spans="1:14" s="1" customFormat="1">
      <c r="A13" s="19">
        <f t="shared" si="0"/>
        <v>0</v>
      </c>
      <c r="B13" s="19">
        <f>VLOOKUP(C13,'Task Lookup'!A3:B49, 2, FALSE)</f>
        <v>3</v>
      </c>
      <c r="C13" s="20" t="s">
        <v>32</v>
      </c>
      <c r="D13" s="21" t="s">
        <v>30</v>
      </c>
      <c r="E13" s="13"/>
      <c r="F13" s="40"/>
      <c r="G13" s="40"/>
      <c r="H13" s="53"/>
      <c r="I13" s="53"/>
      <c r="J13" s="53"/>
      <c r="K13" s="53"/>
      <c r="L13" s="53"/>
      <c r="M13" s="55" t="str">
        <f>IF(ISBLANK(Table1[[#This Row],[End Date]]), "", (DATEDIF(Table1[[#This Row],[Start Date]],Table1[[#This Row],[End Date]],"d")&amp;" days"))</f>
        <v/>
      </c>
      <c r="N13" s="42" t="str">
        <f ca="1">IF(ISBLANK(Table1[[#This Row],[End Date]]),"",IF(Table1[[#This Row],[End Date]]&lt;TODAY(), "Yes","No"))</f>
        <v/>
      </c>
    </row>
    <row r="14" spans="1:14" s="1" customFormat="1">
      <c r="A14" s="19">
        <f t="shared" si="0"/>
        <v>0</v>
      </c>
      <c r="B14" s="19">
        <f>VLOOKUP(C14,'Task Lookup'!A4:B50, 2, FALSE)</f>
        <v>4</v>
      </c>
      <c r="C14" s="22" t="s">
        <v>33</v>
      </c>
      <c r="D14" s="21" t="s">
        <v>30</v>
      </c>
      <c r="E14" s="13"/>
      <c r="F14" s="40"/>
      <c r="G14" s="40"/>
      <c r="H14" s="53"/>
      <c r="I14" s="53"/>
      <c r="J14" s="53"/>
      <c r="K14" s="53"/>
      <c r="L14" s="53"/>
      <c r="M14" s="55" t="str">
        <f>IF(ISBLANK(Table1[[#This Row],[End Date]]), "", (DATEDIF(Table1[[#This Row],[Start Date]],Table1[[#This Row],[End Date]],"d")&amp;" days"))</f>
        <v/>
      </c>
      <c r="N14" s="42" t="str">
        <f ca="1">IF(ISBLANK(Table1[[#This Row],[End Date]]),"",IF(Table1[[#This Row],[End Date]]&lt;TODAY(), "Yes","No"))</f>
        <v/>
      </c>
    </row>
    <row r="15" spans="1:14" s="1" customFormat="1">
      <c r="A15" s="19">
        <f t="shared" si="0"/>
        <v>0</v>
      </c>
      <c r="B15" s="19">
        <f>VLOOKUP(C15,'Task Lookup'!A5:B51, 2, FALSE)</f>
        <v>5</v>
      </c>
      <c r="C15" s="20" t="s">
        <v>34</v>
      </c>
      <c r="D15" s="21" t="s">
        <v>30</v>
      </c>
      <c r="E15" s="13"/>
      <c r="F15" s="40"/>
      <c r="G15" s="40"/>
      <c r="H15" s="53"/>
      <c r="I15" s="53"/>
      <c r="J15" s="53"/>
      <c r="K15" s="53"/>
      <c r="L15" s="53"/>
      <c r="M15" s="55" t="str">
        <f>IF(ISBLANK(Table1[[#This Row],[End Date]]), "", (DATEDIF(Table1[[#This Row],[Start Date]],Table1[[#This Row],[End Date]],"d")&amp;" days"))</f>
        <v/>
      </c>
      <c r="N15" s="42" t="str">
        <f ca="1">IF(ISBLANK(Table1[[#This Row],[End Date]]),"",IF(Table1[[#This Row],[End Date]]&lt;TODAY(), "Yes","No"))</f>
        <v/>
      </c>
    </row>
    <row r="16" spans="1:14" s="1" customFormat="1">
      <c r="A16" s="19">
        <f t="shared" si="0"/>
        <v>0</v>
      </c>
      <c r="B16" s="19">
        <f>VLOOKUP(C16,'Task Lookup'!A6:B52, 2, FALSE)</f>
        <v>6</v>
      </c>
      <c r="C16" s="22" t="s">
        <v>35</v>
      </c>
      <c r="D16" s="21" t="s">
        <v>30</v>
      </c>
      <c r="E16" s="13"/>
      <c r="F16" s="40"/>
      <c r="G16" s="40"/>
      <c r="H16" s="53"/>
      <c r="I16" s="53"/>
      <c r="J16" s="53"/>
      <c r="K16" s="53"/>
      <c r="L16" s="53"/>
      <c r="M16" s="55" t="str">
        <f>IF(ISBLANK(Table1[[#This Row],[End Date]]), "", (DATEDIF(Table1[[#This Row],[Start Date]],Table1[[#This Row],[End Date]],"d")&amp;" days"))</f>
        <v/>
      </c>
      <c r="N16" s="42" t="str">
        <f ca="1">IF(ISBLANK(Table1[[#This Row],[End Date]]),"",IF(Table1[[#This Row],[End Date]]&lt;TODAY(), "Yes","No"))</f>
        <v/>
      </c>
    </row>
    <row r="17" spans="1:14" s="1" customFormat="1">
      <c r="A17" s="19">
        <f t="shared" si="0"/>
        <v>0</v>
      </c>
      <c r="B17" s="19">
        <f>VLOOKUP(C17,'Task Lookup'!A7:B53, 2, FALSE)</f>
        <v>7</v>
      </c>
      <c r="C17" s="20" t="s">
        <v>36</v>
      </c>
      <c r="D17" s="21" t="s">
        <v>30</v>
      </c>
      <c r="E17" s="13"/>
      <c r="F17" s="40"/>
      <c r="G17" s="40"/>
      <c r="H17" s="53"/>
      <c r="I17" s="53"/>
      <c r="J17" s="53"/>
      <c r="K17" s="53"/>
      <c r="L17" s="53"/>
      <c r="M17" s="55" t="str">
        <f>IF(ISBLANK(Table1[[#This Row],[End Date]]), "", (DATEDIF(Table1[[#This Row],[Start Date]],Table1[[#This Row],[End Date]],"d")&amp;" days"))</f>
        <v/>
      </c>
      <c r="N17" s="42" t="str">
        <f ca="1">IF(ISBLANK(Table1[[#This Row],[End Date]]),"",IF(Table1[[#This Row],[End Date]]&lt;TODAY(), "Yes","No"))</f>
        <v/>
      </c>
    </row>
    <row r="18" spans="1:14" s="1" customFormat="1" ht="15.75" thickBot="1">
      <c r="A18" s="23">
        <f t="shared" si="0"/>
        <v>0</v>
      </c>
      <c r="B18" s="23">
        <f>VLOOKUP(C18,'Task Lookup'!A8:B54, 2, FALSE)</f>
        <v>8</v>
      </c>
      <c r="C18" s="24" t="s">
        <v>37</v>
      </c>
      <c r="D18" s="25" t="s">
        <v>30</v>
      </c>
      <c r="E18" s="14"/>
      <c r="F18" s="43"/>
      <c r="G18" s="43"/>
      <c r="H18" s="54"/>
      <c r="I18" s="54"/>
      <c r="J18" s="54"/>
      <c r="K18" s="54"/>
      <c r="L18" s="54"/>
      <c r="M18" s="56" t="str">
        <f>IF(ISBLANK(Table1[[#This Row],[End Date]]), "", (DATEDIF(Table1[[#This Row],[Start Date]],Table1[[#This Row],[End Date]],"d")&amp;" days"))</f>
        <v/>
      </c>
      <c r="N18" s="44" t="str">
        <f ca="1">IF(ISBLANK(Table1[[#This Row],[End Date]]),"",IF(Table1[[#This Row],[End Date]]&lt;TODAY(), "Yes","No"))</f>
        <v/>
      </c>
    </row>
    <row r="19" spans="1:14">
      <c r="A19" s="26">
        <f t="shared" si="0"/>
        <v>0</v>
      </c>
      <c r="B19" s="19">
        <f>VLOOKUP(C19,'Task Lookup'!A9:B55, 2, FALSE)</f>
        <v>9</v>
      </c>
      <c r="C19" s="20" t="s">
        <v>38</v>
      </c>
      <c r="D19" s="20" t="s">
        <v>30</v>
      </c>
      <c r="E19" s="13"/>
      <c r="F19" s="45"/>
      <c r="G19" s="45"/>
      <c r="H19" s="11"/>
      <c r="I19" s="11"/>
      <c r="J19" s="11"/>
      <c r="K19" s="11"/>
      <c r="L19" s="11"/>
      <c r="M19" s="57" t="str">
        <f>IF(ISBLANK(Table1[[#This Row],[End Date]]), "", (DATEDIF(Table1[[#This Row],[Start Date]],Table1[[#This Row],[End Date]],"d")&amp;" days"))</f>
        <v/>
      </c>
      <c r="N19" s="46" t="str">
        <f ca="1">IF(ISBLANK(Table1[[#This Row],[End Date]]),"",IF(Table1[[#This Row],[End Date]]&lt;TODAY(), "Yes","No"))</f>
        <v/>
      </c>
    </row>
    <row r="20" spans="1:14">
      <c r="A20" s="26">
        <f t="shared" si="0"/>
        <v>0</v>
      </c>
      <c r="B20" s="19">
        <f>VLOOKUP(C20,'Task Lookup'!A10:B56, 2, FALSE)</f>
        <v>10</v>
      </c>
      <c r="C20" s="22" t="s">
        <v>39</v>
      </c>
      <c r="D20" s="20" t="s">
        <v>40</v>
      </c>
      <c r="E20" s="13"/>
      <c r="F20" s="45"/>
      <c r="G20" s="45"/>
      <c r="H20" s="11"/>
      <c r="I20" s="11"/>
      <c r="J20" s="11"/>
      <c r="K20" s="11"/>
      <c r="L20" s="11"/>
      <c r="M20" s="57" t="str">
        <f>IF(ISBLANK(Table1[[#This Row],[End Date]]), "", (DATEDIF(Table1[[#This Row],[Start Date]],Table1[[#This Row],[End Date]],"d")&amp;" days"))</f>
        <v/>
      </c>
      <c r="N20" s="46" t="str">
        <f ca="1">IF(ISBLANK(Table1[[#This Row],[End Date]]),"",IF(Table1[[#This Row],[End Date]]&lt;TODAY(), "Yes","No"))</f>
        <v/>
      </c>
    </row>
    <row r="21" spans="1:14">
      <c r="A21" s="26">
        <f t="shared" si="0"/>
        <v>0</v>
      </c>
      <c r="B21" s="19">
        <f>VLOOKUP(C21,'Task Lookup'!A11:B57, 2, FALSE)</f>
        <v>11</v>
      </c>
      <c r="C21" s="20" t="s">
        <v>41</v>
      </c>
      <c r="D21" s="20" t="s">
        <v>40</v>
      </c>
      <c r="E21" s="13"/>
      <c r="F21" s="45"/>
      <c r="G21" s="45"/>
      <c r="H21" s="11"/>
      <c r="I21" s="11"/>
      <c r="J21" s="11"/>
      <c r="K21" s="11"/>
      <c r="L21" s="11"/>
      <c r="M21" s="57" t="str">
        <f>IF(ISBLANK(Table1[[#This Row],[End Date]]), "", (DATEDIF(Table1[[#This Row],[Start Date]],Table1[[#This Row],[End Date]],"d")&amp;" days"))</f>
        <v/>
      </c>
      <c r="N21" s="47" t="str">
        <f ca="1">IF(ISBLANK(Table1[[#This Row],[End Date]]),"",IF(Table1[[#This Row],[End Date]]&lt;TODAY(), "Yes","No"))</f>
        <v/>
      </c>
    </row>
    <row r="22" spans="1:14">
      <c r="A22" s="26">
        <f t="shared" si="0"/>
        <v>0</v>
      </c>
      <c r="B22" s="19">
        <f>VLOOKUP(C22,'Task Lookup'!A12:B58, 2, FALSE)</f>
        <v>12</v>
      </c>
      <c r="C22" s="22" t="s">
        <v>42</v>
      </c>
      <c r="D22" s="20" t="s">
        <v>40</v>
      </c>
      <c r="E22" s="13"/>
      <c r="F22" s="45"/>
      <c r="G22" s="45"/>
      <c r="H22" s="11"/>
      <c r="I22" s="11"/>
      <c r="J22" s="11"/>
      <c r="K22" s="11"/>
      <c r="L22" s="11"/>
      <c r="M22" s="57" t="str">
        <f>IF(ISBLANK(Table1[[#This Row],[End Date]]), "", (DATEDIF(Table1[[#This Row],[Start Date]],Table1[[#This Row],[End Date]],"d")&amp;" days"))</f>
        <v/>
      </c>
      <c r="N22" s="47" t="str">
        <f ca="1">IF(ISBLANK(Table1[[#This Row],[End Date]]),"",IF(Table1[[#This Row],[End Date]]&lt;TODAY(), "Yes","No"))</f>
        <v/>
      </c>
    </row>
    <row r="23" spans="1:14">
      <c r="A23" s="26">
        <f t="shared" si="0"/>
        <v>0</v>
      </c>
      <c r="B23" s="19">
        <f>VLOOKUP(C23,'Task Lookup'!A13:B59, 2, FALSE)</f>
        <v>13</v>
      </c>
      <c r="C23" s="20" t="s">
        <v>43</v>
      </c>
      <c r="D23" s="20" t="s">
        <v>40</v>
      </c>
      <c r="E23" s="13"/>
      <c r="F23" s="45"/>
      <c r="G23" s="45"/>
      <c r="H23" s="11"/>
      <c r="I23" s="11"/>
      <c r="J23" s="11"/>
      <c r="K23" s="11"/>
      <c r="L23" s="11"/>
      <c r="M23" s="57" t="str">
        <f>IF(ISBLANK(Table1[[#This Row],[End Date]]), "", (DATEDIF(Table1[[#This Row],[Start Date]],Table1[[#This Row],[End Date]],"d")&amp;" days"))</f>
        <v/>
      </c>
      <c r="N23" s="47" t="str">
        <f ca="1">IF(ISBLANK(Table1[[#This Row],[End Date]]),"",IF(Table1[[#This Row],[End Date]]&lt;TODAY(), "Yes","No"))</f>
        <v/>
      </c>
    </row>
    <row r="24" spans="1:14">
      <c r="A24" s="26">
        <f t="shared" si="0"/>
        <v>0</v>
      </c>
      <c r="B24" s="19">
        <f>VLOOKUP(C24,'Task Lookup'!A14:B60, 2, FALSE)</f>
        <v>14</v>
      </c>
      <c r="C24" s="22" t="s">
        <v>44</v>
      </c>
      <c r="D24" s="20" t="s">
        <v>40</v>
      </c>
      <c r="E24" s="13"/>
      <c r="F24" s="45"/>
      <c r="G24" s="45"/>
      <c r="H24" s="11"/>
      <c r="I24" s="11"/>
      <c r="J24" s="11"/>
      <c r="K24" s="11"/>
      <c r="L24" s="11"/>
      <c r="M24" s="57" t="str">
        <f>IF(ISBLANK(Table1[[#This Row],[End Date]]), "", (DATEDIF(Table1[[#This Row],[Start Date]],Table1[[#This Row],[End Date]],"d")&amp;" days"))</f>
        <v/>
      </c>
      <c r="N24" s="47" t="str">
        <f ca="1">IF(ISBLANK(Table1[[#This Row],[End Date]]),"",IF(Table1[[#This Row],[End Date]]&lt;TODAY(), "Yes","No"))</f>
        <v/>
      </c>
    </row>
    <row r="25" spans="1:14">
      <c r="A25" s="26">
        <f t="shared" si="0"/>
        <v>0</v>
      </c>
      <c r="B25" s="19">
        <f>VLOOKUP(C25,'Task Lookup'!A15:B61, 2, FALSE)</f>
        <v>15</v>
      </c>
      <c r="C25" s="20" t="s">
        <v>45</v>
      </c>
      <c r="D25" s="20" t="s">
        <v>40</v>
      </c>
      <c r="E25" s="11" t="s">
        <v>46</v>
      </c>
      <c r="F25" s="45"/>
      <c r="G25" s="45"/>
      <c r="H25" s="11"/>
      <c r="I25" s="11"/>
      <c r="J25" s="11"/>
      <c r="K25" s="11"/>
      <c r="L25" s="11"/>
      <c r="M25" s="57" t="str">
        <f>IF(ISBLANK(Table1[[#This Row],[End Date]]), "", (DATEDIF(Table1[[#This Row],[Start Date]],Table1[[#This Row],[End Date]],"d")&amp;" days"))</f>
        <v/>
      </c>
      <c r="N25" s="47" t="str">
        <f ca="1">IF(ISBLANK(Table1[[#This Row],[End Date]]),"",IF(Table1[[#This Row],[End Date]]&lt;TODAY(), "Yes","No"))</f>
        <v/>
      </c>
    </row>
    <row r="26" spans="1:14">
      <c r="A26" s="26">
        <f t="shared" si="0"/>
        <v>0</v>
      </c>
      <c r="B26" s="19">
        <f>VLOOKUP(C26,'Task Lookup'!A16:B62, 2, FALSE)</f>
        <v>16</v>
      </c>
      <c r="C26" s="22" t="s">
        <v>47</v>
      </c>
      <c r="D26" s="20" t="s">
        <v>40</v>
      </c>
      <c r="E26" s="11" t="s">
        <v>46</v>
      </c>
      <c r="F26" s="45"/>
      <c r="G26" s="45"/>
      <c r="H26" s="11"/>
      <c r="I26" s="11"/>
      <c r="J26" s="11"/>
      <c r="K26" s="11"/>
      <c r="L26" s="11"/>
      <c r="M26" s="57" t="str">
        <f>IF(ISBLANK(Table1[[#This Row],[End Date]]), "", (DATEDIF(Table1[[#This Row],[Start Date]],Table1[[#This Row],[End Date]],"d")&amp;" days"))</f>
        <v/>
      </c>
      <c r="N26" s="47" t="str">
        <f ca="1">IF(ISBLANK(Table1[[#This Row],[End Date]]),"",IF(Table1[[#This Row],[End Date]]&lt;TODAY(), "Yes","No"))</f>
        <v/>
      </c>
    </row>
    <row r="27" spans="1:14">
      <c r="A27" s="26">
        <f t="shared" si="0"/>
        <v>0</v>
      </c>
      <c r="B27" s="19">
        <f>VLOOKUP(C27,'Task Lookup'!A17:B63, 2, FALSE)</f>
        <v>17</v>
      </c>
      <c r="C27" s="20" t="s">
        <v>48</v>
      </c>
      <c r="D27" s="20" t="s">
        <v>40</v>
      </c>
      <c r="E27" s="11" t="s">
        <v>49</v>
      </c>
      <c r="F27" s="45"/>
      <c r="G27" s="45"/>
      <c r="H27" s="11"/>
      <c r="I27" s="11"/>
      <c r="J27" s="11"/>
      <c r="K27" s="11"/>
      <c r="L27" s="11"/>
      <c r="M27" s="57" t="str">
        <f>IF(ISBLANK(Table1[[#This Row],[End Date]]), "", (DATEDIF(Table1[[#This Row],[Start Date]],Table1[[#This Row],[End Date]],"d")&amp;" days"))</f>
        <v/>
      </c>
      <c r="N27" s="47" t="str">
        <f ca="1">IF(ISBLANK(Table1[[#This Row],[End Date]]),"",IF(Table1[[#This Row],[End Date]]&lt;TODAY(), "Yes","No"))</f>
        <v/>
      </c>
    </row>
    <row r="28" spans="1:14" ht="15.75" thickBot="1">
      <c r="A28" s="27">
        <f t="shared" si="0"/>
        <v>0</v>
      </c>
      <c r="B28" s="23">
        <f>VLOOKUP(C28,'Task Lookup'!A18:B64, 2, FALSE)</f>
        <v>18</v>
      </c>
      <c r="C28" s="24" t="s">
        <v>50</v>
      </c>
      <c r="D28" s="28" t="s">
        <v>40</v>
      </c>
      <c r="E28" s="12" t="s">
        <v>49</v>
      </c>
      <c r="F28" s="48"/>
      <c r="G28" s="48"/>
      <c r="H28" s="12"/>
      <c r="I28" s="12"/>
      <c r="J28" s="12"/>
      <c r="K28" s="12"/>
      <c r="L28" s="12"/>
      <c r="M28" s="58" t="str">
        <f>IF(ISBLANK(Table1[[#This Row],[End Date]]), "", (DATEDIF(Table1[[#This Row],[Start Date]],Table1[[#This Row],[End Date]],"d")&amp;" days"))</f>
        <v/>
      </c>
      <c r="N28" s="28" t="str">
        <f ca="1">IF(ISBLANK(Table1[[#This Row],[End Date]]),"",IF(Table1[[#This Row],[End Date]]&lt;TODAY(), "Yes","No"))</f>
        <v/>
      </c>
    </row>
    <row r="29" spans="1:14">
      <c r="A29" s="26">
        <f t="shared" si="0"/>
        <v>0</v>
      </c>
      <c r="B29" s="19">
        <f>VLOOKUP(C29,'Task Lookup'!A19:B65, 2, FALSE)</f>
        <v>19</v>
      </c>
      <c r="C29" s="20" t="s">
        <v>51</v>
      </c>
      <c r="D29" s="20" t="s">
        <v>52</v>
      </c>
      <c r="E29" s="13"/>
      <c r="F29" s="45"/>
      <c r="G29" s="45"/>
      <c r="H29" s="11"/>
      <c r="I29" s="11"/>
      <c r="J29" s="11"/>
      <c r="K29" s="11"/>
      <c r="L29" s="11"/>
      <c r="M29" s="57" t="str">
        <f>IF(ISBLANK(Table1[[#This Row],[End Date]]), "", (DATEDIF(Table1[[#This Row],[Start Date]],Table1[[#This Row],[End Date]],"d")&amp;" days"))</f>
        <v/>
      </c>
      <c r="N29" s="46" t="str">
        <f ca="1">IF(ISBLANK(Table1[[#This Row],[End Date]]),"",IF(Table1[[#This Row],[End Date]]&lt;TODAY(), "Yes","No"))</f>
        <v/>
      </c>
    </row>
    <row r="30" spans="1:14">
      <c r="A30" s="26">
        <f t="shared" si="0"/>
        <v>0</v>
      </c>
      <c r="B30" s="19">
        <f>VLOOKUP(C30,'Task Lookup'!A20:B66, 2, FALSE)</f>
        <v>20</v>
      </c>
      <c r="C30" s="20" t="s">
        <v>53</v>
      </c>
      <c r="D30" s="20" t="s">
        <v>52</v>
      </c>
      <c r="E30" s="13"/>
      <c r="F30" s="45"/>
      <c r="G30" s="45"/>
      <c r="H30" s="11"/>
      <c r="I30" s="11"/>
      <c r="J30" s="11"/>
      <c r="K30" s="11"/>
      <c r="L30" s="11"/>
      <c r="M30" s="57" t="str">
        <f>IF(ISBLANK(Table1[[#This Row],[End Date]]), "", (DATEDIF(Table1[[#This Row],[Start Date]],Table1[[#This Row],[End Date]],"d")&amp;" days"))</f>
        <v/>
      </c>
      <c r="N30" s="47" t="str">
        <f ca="1">IF(ISBLANK(Table1[[#This Row],[End Date]]),"",IF(Table1[[#This Row],[End Date]]&lt;TODAY(), "Yes","No"))</f>
        <v/>
      </c>
    </row>
    <row r="31" spans="1:14">
      <c r="A31" s="26">
        <f t="shared" si="0"/>
        <v>0</v>
      </c>
      <c r="B31" s="19">
        <f>VLOOKUP(C31,'Task Lookup'!A21:B67, 2, FALSE)</f>
        <v>21</v>
      </c>
      <c r="C31" s="20" t="s">
        <v>54</v>
      </c>
      <c r="D31" s="20" t="s">
        <v>52</v>
      </c>
      <c r="E31" s="15"/>
      <c r="F31" s="45"/>
      <c r="G31" s="45"/>
      <c r="H31" s="11"/>
      <c r="I31" s="11"/>
      <c r="J31" s="11"/>
      <c r="K31" s="11"/>
      <c r="L31" s="11"/>
      <c r="M31" s="57" t="str">
        <f>IF(ISBLANK(Table1[[#This Row],[End Date]]), "", (DATEDIF(Table1[[#This Row],[Start Date]],Table1[[#This Row],[End Date]],"d")&amp;" days"))</f>
        <v/>
      </c>
      <c r="N31" s="47" t="str">
        <f ca="1">IF(ISBLANK(Table1[[#This Row],[End Date]]),"",IF(Table1[[#This Row],[End Date]]&lt;TODAY(), "Yes","No"))</f>
        <v/>
      </c>
    </row>
    <row r="32" spans="1:14">
      <c r="A32" s="26">
        <f t="shared" si="0"/>
        <v>0</v>
      </c>
      <c r="B32" s="19">
        <f>VLOOKUP(C32,'Task Lookup'!A22:B68, 2, FALSE)</f>
        <v>22</v>
      </c>
      <c r="C32" s="22" t="s">
        <v>55</v>
      </c>
      <c r="D32" s="20" t="s">
        <v>52</v>
      </c>
      <c r="E32" s="15"/>
      <c r="F32" s="45"/>
      <c r="G32" s="45"/>
      <c r="H32" s="11"/>
      <c r="I32" s="11"/>
      <c r="J32" s="11"/>
      <c r="K32" s="11"/>
      <c r="L32" s="11"/>
      <c r="M32" s="57" t="str">
        <f>IF(ISBLANK(Table1[[#This Row],[End Date]]), "", (DATEDIF(Table1[[#This Row],[Start Date]],Table1[[#This Row],[End Date]],"d")&amp;" days"))</f>
        <v/>
      </c>
      <c r="N32" s="47" t="str">
        <f ca="1">IF(ISBLANK(Table1[[#This Row],[End Date]]),"",IF(Table1[[#This Row],[End Date]]&lt;TODAY(), "Yes","No"))</f>
        <v/>
      </c>
    </row>
    <row r="33" spans="1:14">
      <c r="A33" s="26">
        <f t="shared" si="0"/>
        <v>0</v>
      </c>
      <c r="B33" s="19">
        <f>VLOOKUP(C33,'Task Lookup'!A23:B69, 2, FALSE)</f>
        <v>23</v>
      </c>
      <c r="C33" s="20" t="s">
        <v>56</v>
      </c>
      <c r="D33" s="20" t="s">
        <v>52</v>
      </c>
      <c r="E33" s="15"/>
      <c r="F33" s="45"/>
      <c r="G33" s="45"/>
      <c r="H33" s="11"/>
      <c r="I33" s="11"/>
      <c r="J33" s="11"/>
      <c r="K33" s="11"/>
      <c r="L33" s="11"/>
      <c r="M33" s="57" t="str">
        <f>IF(ISBLANK(Table1[[#This Row],[End Date]]), "", (DATEDIF(Table1[[#This Row],[Start Date]],Table1[[#This Row],[End Date]],"d")&amp;" days"))</f>
        <v/>
      </c>
      <c r="N33" s="47" t="str">
        <f ca="1">IF(ISBLANK(Table1[[#This Row],[End Date]]),"",IF(Table1[[#This Row],[End Date]]&lt;TODAY(), "Yes","No"))</f>
        <v/>
      </c>
    </row>
    <row r="34" spans="1:14">
      <c r="A34" s="26">
        <f t="shared" si="0"/>
        <v>0</v>
      </c>
      <c r="B34" s="19">
        <f>VLOOKUP(C34,'Task Lookup'!A24:B70, 2, FALSE)</f>
        <v>24</v>
      </c>
      <c r="C34" s="22" t="s">
        <v>57</v>
      </c>
      <c r="D34" s="20" t="s">
        <v>52</v>
      </c>
      <c r="E34" s="15"/>
      <c r="F34" s="45"/>
      <c r="G34" s="45"/>
      <c r="H34" s="11"/>
      <c r="I34" s="11"/>
      <c r="J34" s="11"/>
      <c r="K34" s="11"/>
      <c r="L34" s="11"/>
      <c r="M34" s="57" t="str">
        <f>IF(ISBLANK(Table1[[#This Row],[End Date]]), "", (DATEDIF(Table1[[#This Row],[Start Date]],Table1[[#This Row],[End Date]],"d")&amp;" days"))</f>
        <v/>
      </c>
      <c r="N34" s="47" t="str">
        <f ca="1">IF(ISBLANK(Table1[[#This Row],[End Date]]),"",IF(Table1[[#This Row],[End Date]]&lt;TODAY(), "Yes","No"))</f>
        <v/>
      </c>
    </row>
    <row r="35" spans="1:14">
      <c r="A35" s="26">
        <f t="shared" si="0"/>
        <v>0</v>
      </c>
      <c r="B35" s="19">
        <f>VLOOKUP(C35,'Task Lookup'!A25:B71, 2, FALSE)</f>
        <v>25</v>
      </c>
      <c r="C35" s="20" t="s">
        <v>58</v>
      </c>
      <c r="D35" s="20" t="s">
        <v>52</v>
      </c>
      <c r="E35" s="15"/>
      <c r="F35" s="45"/>
      <c r="G35" s="45"/>
      <c r="H35" s="11"/>
      <c r="I35" s="11"/>
      <c r="J35" s="11"/>
      <c r="K35" s="11"/>
      <c r="L35" s="11"/>
      <c r="M35" s="57" t="str">
        <f>IF(ISBLANK(Table1[[#This Row],[End Date]]), "", (DATEDIF(Table1[[#This Row],[Start Date]],Table1[[#This Row],[End Date]],"d")&amp;" days"))</f>
        <v/>
      </c>
      <c r="N35" s="47" t="str">
        <f ca="1">IF(ISBLANK(Table1[[#This Row],[End Date]]),"",IF(Table1[[#This Row],[End Date]]&lt;TODAY(), "Yes","No"))</f>
        <v/>
      </c>
    </row>
    <row r="36" spans="1:14">
      <c r="A36" s="26">
        <f t="shared" si="0"/>
        <v>0</v>
      </c>
      <c r="B36" s="19">
        <f>VLOOKUP(C36,'Task Lookup'!A26:B72, 2, FALSE)</f>
        <v>26</v>
      </c>
      <c r="C36" s="22" t="s">
        <v>59</v>
      </c>
      <c r="D36" s="20" t="s">
        <v>52</v>
      </c>
      <c r="E36" s="15"/>
      <c r="F36" s="45"/>
      <c r="G36" s="45"/>
      <c r="H36" s="11"/>
      <c r="I36" s="11"/>
      <c r="J36" s="11"/>
      <c r="K36" s="11"/>
      <c r="L36" s="11"/>
      <c r="M36" s="57" t="str">
        <f>IF(ISBLANK(Table1[[#This Row],[End Date]]), "", (DATEDIF(Table1[[#This Row],[Start Date]],Table1[[#This Row],[End Date]],"d")&amp;" days"))</f>
        <v/>
      </c>
      <c r="N36" s="47" t="str">
        <f ca="1">IF(ISBLANK(Table1[[#This Row],[End Date]]),"",IF(Table1[[#This Row],[End Date]]&lt;TODAY(), "Yes","No"))</f>
        <v/>
      </c>
    </row>
    <row r="37" spans="1:14">
      <c r="A37" s="26">
        <f t="shared" si="0"/>
        <v>0</v>
      </c>
      <c r="B37" s="19">
        <f>VLOOKUP(C37,'Task Lookup'!A27:B73, 2, FALSE)</f>
        <v>27</v>
      </c>
      <c r="C37" s="20" t="s">
        <v>60</v>
      </c>
      <c r="D37" s="20" t="s">
        <v>52</v>
      </c>
      <c r="E37" s="15"/>
      <c r="F37" s="45"/>
      <c r="G37" s="45"/>
      <c r="H37" s="11"/>
      <c r="I37" s="11"/>
      <c r="J37" s="11"/>
      <c r="K37" s="11"/>
      <c r="L37" s="11"/>
      <c r="M37" s="57" t="str">
        <f>IF(ISBLANK(Table1[[#This Row],[End Date]]), "", (DATEDIF(Table1[[#This Row],[Start Date]],Table1[[#This Row],[End Date]],"d")&amp;" days"))</f>
        <v/>
      </c>
      <c r="N37" s="47" t="str">
        <f ca="1">IF(ISBLANK(Table1[[#This Row],[End Date]]),"",IF(Table1[[#This Row],[End Date]]&lt;TODAY(), "Yes","No"))</f>
        <v/>
      </c>
    </row>
    <row r="38" spans="1:14">
      <c r="A38" s="26">
        <f t="shared" si="0"/>
        <v>0</v>
      </c>
      <c r="B38" s="19">
        <f>VLOOKUP(C38,'Task Lookup'!A28:B74, 2, FALSE)</f>
        <v>28</v>
      </c>
      <c r="C38" s="22" t="s">
        <v>61</v>
      </c>
      <c r="D38" s="20" t="s">
        <v>52</v>
      </c>
      <c r="E38" s="15"/>
      <c r="F38" s="45"/>
      <c r="G38" s="45"/>
      <c r="H38" s="11"/>
      <c r="I38" s="11"/>
      <c r="J38" s="11"/>
      <c r="K38" s="11"/>
      <c r="L38" s="11"/>
      <c r="M38" s="57" t="str">
        <f>IF(ISBLANK(Table1[[#This Row],[End Date]]), "", (DATEDIF(Table1[[#This Row],[Start Date]],Table1[[#This Row],[End Date]],"d")&amp;" days"))</f>
        <v/>
      </c>
      <c r="N38" s="47" t="str">
        <f ca="1">IF(ISBLANK(Table1[[#This Row],[End Date]]),"",IF(Table1[[#This Row],[End Date]]&lt;TODAY(), "Yes","No"))</f>
        <v/>
      </c>
    </row>
    <row r="39" spans="1:14">
      <c r="A39" s="26">
        <f t="shared" si="0"/>
        <v>0</v>
      </c>
      <c r="B39" s="19">
        <f>VLOOKUP(C39,'Task Lookup'!A29:B75, 2, FALSE)</f>
        <v>29</v>
      </c>
      <c r="C39" s="20" t="s">
        <v>62</v>
      </c>
      <c r="D39" s="20" t="s">
        <v>52</v>
      </c>
      <c r="E39" s="15"/>
      <c r="F39" s="45"/>
      <c r="G39" s="45"/>
      <c r="H39" s="11"/>
      <c r="I39" s="11"/>
      <c r="J39" s="11"/>
      <c r="K39" s="11"/>
      <c r="L39" s="11"/>
      <c r="M39" s="57" t="str">
        <f>IF(ISBLANK(Table1[[#This Row],[End Date]]), "", (DATEDIF(Table1[[#This Row],[Start Date]],Table1[[#This Row],[End Date]],"d")&amp;" days"))</f>
        <v/>
      </c>
      <c r="N39" s="47" t="str">
        <f ca="1">IF(ISBLANK(Table1[[#This Row],[End Date]]),"",IF(Table1[[#This Row],[End Date]]&lt;TODAY(), "Yes","No"))</f>
        <v/>
      </c>
    </row>
    <row r="40" spans="1:14">
      <c r="A40" s="26">
        <f t="shared" si="0"/>
        <v>0</v>
      </c>
      <c r="B40" s="19">
        <f>VLOOKUP(C40,'Task Lookup'!A30:B76, 2, FALSE)</f>
        <v>30</v>
      </c>
      <c r="C40" s="22" t="s">
        <v>63</v>
      </c>
      <c r="D40" s="20" t="s">
        <v>52</v>
      </c>
      <c r="E40" s="15"/>
      <c r="F40" s="45"/>
      <c r="G40" s="45"/>
      <c r="H40" s="11"/>
      <c r="I40" s="11"/>
      <c r="J40" s="11"/>
      <c r="K40" s="11"/>
      <c r="L40" s="11"/>
      <c r="M40" s="57" t="str">
        <f>IF(ISBLANK(Table1[[#This Row],[End Date]]), "", (DATEDIF(Table1[[#This Row],[Start Date]],Table1[[#This Row],[End Date]],"d")&amp;" days"))</f>
        <v/>
      </c>
      <c r="N40" s="47"/>
    </row>
    <row r="41" spans="1:14">
      <c r="A41" s="26">
        <f t="shared" ref="A41:A58" si="1">$B$7</f>
        <v>0</v>
      </c>
      <c r="B41" s="19">
        <f>VLOOKUP(C41,'Task Lookup'!A31:B77, 2, FALSE)</f>
        <v>31</v>
      </c>
      <c r="C41" s="20" t="s">
        <v>64</v>
      </c>
      <c r="D41" s="20" t="s">
        <v>52</v>
      </c>
      <c r="E41" s="13"/>
      <c r="F41" s="49"/>
      <c r="G41" s="49"/>
      <c r="H41" s="11"/>
      <c r="I41" s="11"/>
      <c r="J41" s="11"/>
      <c r="K41" s="11"/>
      <c r="L41" s="11"/>
      <c r="M41" s="57" t="str">
        <f>IF(ISBLANK(Table1[[#This Row],[End Date]]), "", (DATEDIF(Table1[[#This Row],[Start Date]],Table1[[#This Row],[End Date]],"d")&amp;" days"))</f>
        <v/>
      </c>
      <c r="N41" s="47"/>
    </row>
    <row r="42" spans="1:14">
      <c r="A42" s="26">
        <f t="shared" si="1"/>
        <v>0</v>
      </c>
      <c r="B42" s="19">
        <f>VLOOKUP(C42,'Task Lookup'!A32:B78, 2, FALSE)</f>
        <v>32</v>
      </c>
      <c r="C42" s="29" t="s">
        <v>65</v>
      </c>
      <c r="D42" s="29" t="s">
        <v>52</v>
      </c>
      <c r="E42" s="13"/>
      <c r="F42" s="49"/>
      <c r="G42" s="49"/>
      <c r="H42" s="11"/>
      <c r="I42" s="11"/>
      <c r="J42" s="11"/>
      <c r="K42" s="11"/>
      <c r="L42" s="11"/>
      <c r="M42" s="57" t="str">
        <f>IF(ISBLANK(Table1[[#This Row],[End Date]]), "", (DATEDIF(Table1[[#This Row],[Start Date]],Table1[[#This Row],[End Date]],"d")&amp;" days"))</f>
        <v/>
      </c>
      <c r="N42" s="47"/>
    </row>
    <row r="43" spans="1:14">
      <c r="A43" s="26">
        <f t="shared" si="1"/>
        <v>0</v>
      </c>
      <c r="B43" s="19">
        <f>VLOOKUP(C43,'Task Lookup'!A33:B79, 2, FALSE)</f>
        <v>33</v>
      </c>
      <c r="C43" s="29" t="s">
        <v>66</v>
      </c>
      <c r="D43" s="29" t="s">
        <v>52</v>
      </c>
      <c r="E43" s="13"/>
      <c r="F43" s="49"/>
      <c r="G43" s="49"/>
      <c r="H43" s="11"/>
      <c r="I43" s="11"/>
      <c r="J43" s="11"/>
      <c r="K43" s="11"/>
      <c r="L43" s="11"/>
      <c r="M43" s="57" t="str">
        <f>IF(ISBLANK(Table1[[#This Row],[End Date]]), "", (DATEDIF(Table1[[#This Row],[Start Date]],Table1[[#This Row],[End Date]],"d")&amp;" days"))</f>
        <v/>
      </c>
      <c r="N43" s="47"/>
    </row>
    <row r="44" spans="1:14">
      <c r="A44" s="26">
        <f t="shared" si="1"/>
        <v>0</v>
      </c>
      <c r="B44" s="19">
        <f>VLOOKUP(C44,'Task Lookup'!A34:B80, 2, FALSE)</f>
        <v>34</v>
      </c>
      <c r="C44" s="29" t="s">
        <v>67</v>
      </c>
      <c r="D44" s="29" t="s">
        <v>52</v>
      </c>
      <c r="E44" s="13"/>
      <c r="F44" s="49"/>
      <c r="G44" s="49"/>
      <c r="H44" s="11"/>
      <c r="I44" s="11"/>
      <c r="J44" s="11"/>
      <c r="K44" s="11"/>
      <c r="L44" s="11"/>
      <c r="M44" s="57" t="str">
        <f>IF(ISBLANK(Table1[[#This Row],[End Date]]), "", (DATEDIF(Table1[[#This Row],[Start Date]],Table1[[#This Row],[End Date]],"d")&amp;" days"))</f>
        <v/>
      </c>
      <c r="N44" s="47"/>
    </row>
    <row r="45" spans="1:14">
      <c r="A45" s="26">
        <f t="shared" si="1"/>
        <v>0</v>
      </c>
      <c r="B45" s="19">
        <f>VLOOKUP(C45,'Task Lookup'!A35:B81, 2, FALSE)</f>
        <v>35</v>
      </c>
      <c r="C45" s="29" t="s">
        <v>68</v>
      </c>
      <c r="D45" s="29" t="s">
        <v>52</v>
      </c>
      <c r="E45" s="13"/>
      <c r="F45" s="49"/>
      <c r="G45" s="49"/>
      <c r="H45" s="11"/>
      <c r="I45" s="11"/>
      <c r="J45" s="11"/>
      <c r="K45" s="11"/>
      <c r="L45" s="11"/>
      <c r="M45" s="57" t="str">
        <f>IF(ISBLANK(Table1[[#This Row],[End Date]]), "", (DATEDIF(Table1[[#This Row],[Start Date]],Table1[[#This Row],[End Date]],"d")&amp;" days"))</f>
        <v/>
      </c>
      <c r="N45" s="47"/>
    </row>
    <row r="46" spans="1:14">
      <c r="A46" s="26">
        <f t="shared" si="1"/>
        <v>0</v>
      </c>
      <c r="B46" s="19">
        <f>VLOOKUP(C46,'Task Lookup'!A36:B82, 2, FALSE)</f>
        <v>36</v>
      </c>
      <c r="C46" s="29" t="s">
        <v>69</v>
      </c>
      <c r="D46" s="29" t="s">
        <v>52</v>
      </c>
      <c r="E46" s="13"/>
      <c r="F46" s="49"/>
      <c r="G46" s="49"/>
      <c r="H46" s="11"/>
      <c r="I46" s="11"/>
      <c r="J46" s="11"/>
      <c r="K46" s="11"/>
      <c r="L46" s="11"/>
      <c r="M46" s="57" t="str">
        <f>IF(ISBLANK(Table1[[#This Row],[End Date]]), "", (DATEDIF(Table1[[#This Row],[Start Date]],Table1[[#This Row],[End Date]],"d")&amp;" days"))</f>
        <v/>
      </c>
      <c r="N46" s="47"/>
    </row>
    <row r="47" spans="1:14" ht="15.75" thickBot="1">
      <c r="A47" s="27">
        <f t="shared" si="1"/>
        <v>0</v>
      </c>
      <c r="B47" s="23">
        <f>VLOOKUP(C47,'Task Lookup'!A37:B83, 2, FALSE)</f>
        <v>37</v>
      </c>
      <c r="C47" s="29" t="s">
        <v>70</v>
      </c>
      <c r="D47" s="29" t="s">
        <v>52</v>
      </c>
      <c r="E47" s="13"/>
      <c r="F47" s="45"/>
      <c r="G47" s="45"/>
      <c r="H47" s="11"/>
      <c r="I47" s="11"/>
      <c r="J47" s="11"/>
      <c r="K47" s="11"/>
      <c r="L47" s="11"/>
      <c r="M47" s="57" t="str">
        <f>IF(ISBLANK(Table1[[#This Row],[End Date]]), "", (DATEDIF(Table1[[#This Row],[Start Date]],Table1[[#This Row],[End Date]],"d")&amp;" days"))</f>
        <v/>
      </c>
      <c r="N47" s="50"/>
    </row>
    <row r="48" spans="1:14" ht="15.75" thickTop="1">
      <c r="A48" s="26">
        <f t="shared" si="1"/>
        <v>0</v>
      </c>
      <c r="B48" s="19">
        <f>VLOOKUP(C48,'Task Lookup'!A38:B84, 2, FALSE)</f>
        <v>38</v>
      </c>
      <c r="C48" s="30" t="s">
        <v>71</v>
      </c>
      <c r="D48" s="31" t="s">
        <v>72</v>
      </c>
      <c r="E48" s="16"/>
      <c r="F48" s="51"/>
      <c r="G48" s="51"/>
      <c r="H48" s="52"/>
      <c r="I48" s="52"/>
      <c r="J48" s="52"/>
      <c r="K48" s="52"/>
      <c r="L48" s="52"/>
      <c r="M48" s="59" t="str">
        <f>IF(ISBLANK(Table1[[#This Row],[End Date]]), "", (DATEDIF(Table1[[#This Row],[Start Date]],Table1[[#This Row],[End Date]],"d")&amp;" days"))</f>
        <v/>
      </c>
      <c r="N48" s="46"/>
    </row>
    <row r="49" spans="1:14">
      <c r="A49" s="26">
        <f t="shared" si="1"/>
        <v>0</v>
      </c>
      <c r="B49" s="19">
        <f>VLOOKUP(C49,'Task Lookup'!A39:B85, 2, FALSE)</f>
        <v>39</v>
      </c>
      <c r="C49" s="20" t="s">
        <v>73</v>
      </c>
      <c r="D49" s="20" t="s">
        <v>72</v>
      </c>
      <c r="E49" s="13"/>
      <c r="F49" s="45"/>
      <c r="G49" s="45"/>
      <c r="H49" s="11"/>
      <c r="I49" s="11"/>
      <c r="J49" s="11"/>
      <c r="K49" s="11"/>
      <c r="L49" s="11"/>
      <c r="M49" s="57" t="str">
        <f>IF(ISBLANK(Table1[[#This Row],[End Date]]), "", (DATEDIF(Table1[[#This Row],[Start Date]],Table1[[#This Row],[End Date]],"d")&amp;" days"))</f>
        <v/>
      </c>
      <c r="N49" s="47"/>
    </row>
    <row r="50" spans="1:14">
      <c r="A50" s="26">
        <f t="shared" si="1"/>
        <v>0</v>
      </c>
      <c r="B50" s="19">
        <f>VLOOKUP(C50,'Task Lookup'!A40:B86, 2, FALSE)</f>
        <v>40</v>
      </c>
      <c r="C50" s="20" t="s">
        <v>74</v>
      </c>
      <c r="D50" s="20" t="s">
        <v>72</v>
      </c>
      <c r="E50" s="13"/>
      <c r="F50" s="45"/>
      <c r="G50" s="45"/>
      <c r="H50" s="11"/>
      <c r="I50" s="11"/>
      <c r="J50" s="11"/>
      <c r="K50" s="11"/>
      <c r="L50" s="11"/>
      <c r="M50" s="57" t="str">
        <f>IF(ISBLANK(Table1[[#This Row],[End Date]]), "", (DATEDIF(Table1[[#This Row],[Start Date]],Table1[[#This Row],[End Date]],"d")&amp;" days"))</f>
        <v/>
      </c>
      <c r="N50" s="47"/>
    </row>
    <row r="51" spans="1:14">
      <c r="A51" s="26">
        <f t="shared" si="1"/>
        <v>0</v>
      </c>
      <c r="B51" s="19">
        <f>VLOOKUP(C51,'Task Lookup'!A41:B87, 2, FALSE)</f>
        <v>41</v>
      </c>
      <c r="C51" s="20" t="s">
        <v>75</v>
      </c>
      <c r="D51" s="20" t="s">
        <v>72</v>
      </c>
      <c r="E51" s="13"/>
      <c r="F51" s="45"/>
      <c r="G51" s="45"/>
      <c r="H51" s="11"/>
      <c r="I51" s="11"/>
      <c r="J51" s="11"/>
      <c r="K51" s="11"/>
      <c r="L51" s="11"/>
      <c r="M51" s="57" t="str">
        <f>IF(ISBLANK(Table1[[#This Row],[End Date]]), "", (DATEDIF(Table1[[#This Row],[Start Date]],Table1[[#This Row],[End Date]],"d")&amp;" days"))</f>
        <v/>
      </c>
      <c r="N51" s="47"/>
    </row>
    <row r="52" spans="1:14">
      <c r="A52" s="26">
        <f t="shared" si="1"/>
        <v>0</v>
      </c>
      <c r="B52" s="19">
        <f>VLOOKUP(C52,'Task Lookup'!A42:B88, 2, FALSE)</f>
        <v>42</v>
      </c>
      <c r="C52" s="20" t="s">
        <v>76</v>
      </c>
      <c r="D52" s="20" t="s">
        <v>72</v>
      </c>
      <c r="E52" s="13"/>
      <c r="F52" s="45"/>
      <c r="G52" s="45"/>
      <c r="H52" s="11"/>
      <c r="I52" s="11"/>
      <c r="J52" s="11"/>
      <c r="K52" s="11"/>
      <c r="L52" s="11"/>
      <c r="M52" s="57" t="str">
        <f>IF(ISBLANK(Table1[[#This Row],[End Date]]), "", (DATEDIF(Table1[[#This Row],[Start Date]],Table1[[#This Row],[End Date]],"d")&amp;" days"))</f>
        <v/>
      </c>
      <c r="N52" s="47" t="str">
        <f ca="1">IF(ISBLANK(Table1[[#This Row],[End Date]]),"",IF(Table1[[#This Row],[End Date]]&lt;TODAY(), "Yes","No"))</f>
        <v/>
      </c>
    </row>
    <row r="53" spans="1:14">
      <c r="A53" s="26">
        <f t="shared" si="1"/>
        <v>0</v>
      </c>
      <c r="B53" s="19">
        <f>VLOOKUP(C53,'Task Lookup'!A43:B89, 2, FALSE)</f>
        <v>43</v>
      </c>
      <c r="C53" s="20" t="s">
        <v>77</v>
      </c>
      <c r="D53" s="20" t="s">
        <v>72</v>
      </c>
      <c r="E53" s="13"/>
      <c r="F53" s="45"/>
      <c r="G53" s="45"/>
      <c r="H53" s="11"/>
      <c r="I53" s="11"/>
      <c r="J53" s="11"/>
      <c r="K53" s="11"/>
      <c r="L53" s="11"/>
      <c r="M53" s="57" t="str">
        <f>IF(ISBLANK(Table1[[#This Row],[End Date]]), "", (DATEDIF(Table1[[#This Row],[Start Date]],Table1[[#This Row],[End Date]],"d")&amp;" days"))</f>
        <v/>
      </c>
      <c r="N53" s="47" t="str">
        <f ca="1">IF(ISBLANK(Table1[[#This Row],[End Date]]),"",IF(Table1[[#This Row],[End Date]]&lt;TODAY(), "Yes","No"))</f>
        <v/>
      </c>
    </row>
    <row r="54" spans="1:14">
      <c r="A54" s="26">
        <f t="shared" si="1"/>
        <v>0</v>
      </c>
      <c r="B54" s="19">
        <f>VLOOKUP(C54,'Task Lookup'!A44:B90, 2, FALSE)</f>
        <v>44</v>
      </c>
      <c r="C54" s="22" t="s">
        <v>78</v>
      </c>
      <c r="D54" s="20" t="s">
        <v>72</v>
      </c>
      <c r="E54" s="13"/>
      <c r="F54" s="45"/>
      <c r="G54" s="45"/>
      <c r="H54" s="11"/>
      <c r="I54" s="11"/>
      <c r="J54" s="11"/>
      <c r="K54" s="11"/>
      <c r="L54" s="11"/>
      <c r="M54" s="57" t="str">
        <f>IF(ISBLANK(Table1[[#This Row],[End Date]]), "", (DATEDIF(Table1[[#This Row],[Start Date]],Table1[[#This Row],[End Date]],"d")&amp;" days"))</f>
        <v/>
      </c>
      <c r="N54" s="47" t="str">
        <f ca="1">IF(ISBLANK(Table1[[#This Row],[End Date]]),"",IF(Table1[[#This Row],[End Date]]&lt;TODAY(), "Yes","No"))</f>
        <v/>
      </c>
    </row>
    <row r="55" spans="1:14">
      <c r="A55" s="26">
        <f t="shared" si="1"/>
        <v>0</v>
      </c>
      <c r="B55" s="19">
        <f>VLOOKUP(C55,'Task Lookup'!A45:B91, 2, FALSE)</f>
        <v>45</v>
      </c>
      <c r="C55" s="20" t="s">
        <v>79</v>
      </c>
      <c r="D55" s="20" t="s">
        <v>72</v>
      </c>
      <c r="E55" s="13"/>
      <c r="F55" s="45"/>
      <c r="G55" s="45"/>
      <c r="H55" s="11"/>
      <c r="I55" s="11"/>
      <c r="J55" s="11"/>
      <c r="K55" s="11"/>
      <c r="L55" s="11"/>
      <c r="M55" s="57" t="str">
        <f>IF(ISBLANK(Table1[[#This Row],[End Date]]), "", (DATEDIF(Table1[[#This Row],[Start Date]],Table1[[#This Row],[End Date]],"d")&amp;" days"))</f>
        <v/>
      </c>
      <c r="N55" s="47" t="str">
        <f ca="1">IF(ISBLANK(Table1[[#This Row],[End Date]]),"",IF(Table1[[#This Row],[End Date]]&lt;TODAY(), "Yes","No"))</f>
        <v/>
      </c>
    </row>
    <row r="56" spans="1:14">
      <c r="A56" s="26">
        <f t="shared" si="1"/>
        <v>0</v>
      </c>
      <c r="B56" s="19">
        <f>VLOOKUP(C56,'Task Lookup'!A46:B92, 2, FALSE)</f>
        <v>46</v>
      </c>
      <c r="C56" s="22" t="s">
        <v>80</v>
      </c>
      <c r="D56" s="20" t="s">
        <v>72</v>
      </c>
      <c r="E56" s="13"/>
      <c r="F56" s="45"/>
      <c r="G56" s="45"/>
      <c r="H56" s="11"/>
      <c r="I56" s="11"/>
      <c r="J56" s="11"/>
      <c r="K56" s="11"/>
      <c r="L56" s="11"/>
      <c r="M56" s="57" t="str">
        <f>IF(ISBLANK(Table1[[#This Row],[End Date]]), "", (DATEDIF(Table1[[#This Row],[Start Date]],Table1[[#This Row],[End Date]],"d")&amp;" days"))</f>
        <v/>
      </c>
      <c r="N56" s="47" t="str">
        <f ca="1">IF(ISBLANK(Table1[[#This Row],[End Date]]),"",IF(Table1[[#This Row],[End Date]]&lt;TODAY(), "Yes","No"))</f>
        <v/>
      </c>
    </row>
    <row r="57" spans="1:14">
      <c r="A57" s="26">
        <f t="shared" si="1"/>
        <v>0</v>
      </c>
      <c r="B57" s="19">
        <f>VLOOKUP(C57,'Task Lookup'!A47:B93, 2, FALSE)</f>
        <v>47</v>
      </c>
      <c r="C57" s="22" t="s">
        <v>81</v>
      </c>
      <c r="D57" s="20" t="s">
        <v>72</v>
      </c>
      <c r="E57" s="13"/>
      <c r="F57" s="45"/>
      <c r="G57" s="45"/>
      <c r="H57" s="11"/>
      <c r="I57" s="11"/>
      <c r="J57" s="11"/>
      <c r="K57" s="11"/>
      <c r="L57" s="11"/>
      <c r="M57" s="57" t="str">
        <f>IF(ISBLANK(Table1[[#This Row],[End Date]]), "", (DATEDIF(Table1[[#This Row],[Start Date]],Table1[[#This Row],[End Date]],"d")&amp;" days"))</f>
        <v/>
      </c>
      <c r="N57" s="47" t="str">
        <f ca="1">IF(ISBLANK(Table1[[#This Row],[End Date]]),"",IF(Table1[[#This Row],[End Date]]&lt;TODAY(), "Yes","No"))</f>
        <v/>
      </c>
    </row>
    <row r="58" spans="1:14">
      <c r="A58" s="26">
        <f t="shared" si="1"/>
        <v>0</v>
      </c>
      <c r="B58" s="19">
        <f>VLOOKUP(C58,'Task Lookup'!A48:B94, 2, FALSE)</f>
        <v>48</v>
      </c>
      <c r="C58" s="20" t="s">
        <v>82</v>
      </c>
      <c r="D58" s="20" t="s">
        <v>72</v>
      </c>
      <c r="E58" s="13"/>
      <c r="F58" s="45"/>
      <c r="G58" s="45"/>
      <c r="H58" s="11"/>
      <c r="I58" s="11"/>
      <c r="J58" s="11"/>
      <c r="K58" s="11"/>
      <c r="L58" s="11"/>
      <c r="M58" s="57" t="str">
        <f>IF(ISBLANK(Table1[[#This Row],[End Date]]), "", (DATEDIF(Table1[[#This Row],[Start Date]],Table1[[#This Row],[End Date]],"d")&amp;" days"))</f>
        <v/>
      </c>
      <c r="N58" s="47" t="str">
        <f ca="1">IF(ISBLANK(Table1[[#This Row],[End Date]]),"",IF(Table1[[#This Row],[End Date]]&lt;TODAY(), "Yes","No"))</f>
        <v/>
      </c>
    </row>
    <row r="59" spans="1:14">
      <c r="C59" s="3"/>
    </row>
  </sheetData>
  <sheetProtection algorithmName="SHA-512" hashValue="2npUyMQtHHykTlccOkSfqUSv1DwS6AW/X+u8JB1qJwx3Af8P1ZhEOCQfUql1zqmpQKdFleOz/NOT/wZtPmyi/A==" saltValue="gB/tQt5ViQ9V1b3Qj0jAag==" spinCount="100000" sheet="1" objects="1" scenarios="1" selectLockedCells="1"/>
  <protectedRanges>
    <protectedRange sqref="B7:I7" name="Table 1"/>
    <protectedRange sqref="E19:M58" name="Table 2"/>
  </protectedRanges>
  <mergeCells count="4">
    <mergeCell ref="A1:B1"/>
    <mergeCell ref="C1:E1"/>
    <mergeCell ref="C2:E2"/>
    <mergeCell ref="C3:E3"/>
  </mergeCells>
  <phoneticPr fontId="5" type="noConversion"/>
  <pageMargins left="0.7" right="0.7" top="0.75" bottom="0.75" header="0.3" footer="0.3"/>
  <pageSetup orientation="portrait" r:id="rId1"/>
  <legacyDrawing r:id="rId2"/>
  <tableParts count="2">
    <tablePart r:id="rId3"/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F7E45625-FAC1-4669-99EF-6BB355A435AE}">
          <x14:formula1>
            <xm:f>'Task Lookup'!$G$2:$G$6</xm:f>
          </x14:formula1>
          <xm:sqref>E7</xm:sqref>
        </x14:dataValidation>
        <x14:dataValidation type="list" allowBlank="1" showInputMessage="1" showErrorMessage="1" xr:uid="{87A21F2C-69B3-4664-9D76-5EB688112D44}">
          <x14:formula1>
            <xm:f>'Task Lookup'!$I$2:$I$5</xm:f>
          </x14:formula1>
          <xm:sqref>F7</xm:sqref>
        </x14:dataValidation>
        <x14:dataValidation type="list" allowBlank="1" showInputMessage="1" showErrorMessage="1" xr:uid="{FDDB1B0B-02D3-491C-9739-9A65505D19E5}">
          <x14:formula1>
            <xm:f>'Task Lookup'!$K$2:$K$7</xm:f>
          </x14:formula1>
          <xm:sqref>G7</xm:sqref>
        </x14:dataValidation>
        <x14:dataValidation type="list" allowBlank="1" showInputMessage="1" showErrorMessage="1" xr:uid="{C74DD7FA-D34F-45BC-A211-D51D69D4CC48}">
          <x14:formula1>
            <xm:f>'Task Lookup'!$P$1:$P$2</xm:f>
          </x14:formula1>
          <xm:sqref>H11:L58</xm:sqref>
        </x14:dataValidation>
        <x14:dataValidation type="list" allowBlank="1" showInputMessage="1" showErrorMessage="1" xr:uid="{BB61D7D3-4B45-4B32-A04A-F90B3A49E09F}">
          <x14:formula1>
            <xm:f>'Task Lookup'!$E$2:$E$16</xm:f>
          </x14:formula1>
          <xm:sqref>D7</xm:sqref>
        </x14:dataValidation>
        <x14:dataValidation type="list" allowBlank="1" showInputMessage="1" showErrorMessage="1" xr:uid="{6184076E-5414-4746-93D6-1DB347CAE595}">
          <x14:formula1>
            <xm:f>'Task Lookup'!$M$2:$M$6</xm:f>
          </x14:formula1>
          <xm:sqref>H7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B32B1-552E-432D-B6D8-03B16171EEA2}">
  <dimension ref="A1:P48"/>
  <sheetViews>
    <sheetView workbookViewId="0">
      <selection activeCell="M3" sqref="M3"/>
    </sheetView>
  </sheetViews>
  <sheetFormatPr defaultRowHeight="15"/>
  <cols>
    <col min="1" max="1" width="55.42578125" bestFit="1" customWidth="1"/>
    <col min="5" max="5" width="16.42578125" bestFit="1" customWidth="1"/>
    <col min="7" max="7" width="17.85546875" bestFit="1" customWidth="1"/>
    <col min="9" max="9" width="19.7109375" bestFit="1" customWidth="1"/>
  </cols>
  <sheetData>
    <row r="1" spans="1:16">
      <c r="A1" t="s">
        <v>29</v>
      </c>
      <c r="B1">
        <v>1</v>
      </c>
      <c r="E1" s="7" t="s">
        <v>7</v>
      </c>
      <c r="G1" s="7" t="s">
        <v>8</v>
      </c>
      <c r="I1" s="7" t="s">
        <v>9</v>
      </c>
      <c r="K1" s="7" t="s">
        <v>10</v>
      </c>
      <c r="M1" s="7" t="s">
        <v>11</v>
      </c>
      <c r="P1" t="s">
        <v>83</v>
      </c>
    </row>
    <row r="2" spans="1:16">
      <c r="A2" s="3" t="s">
        <v>31</v>
      </c>
      <c r="B2">
        <v>2</v>
      </c>
      <c r="E2" t="s">
        <v>84</v>
      </c>
      <c r="G2" t="s">
        <v>85</v>
      </c>
      <c r="I2" t="s">
        <v>86</v>
      </c>
      <c r="K2" t="s">
        <v>87</v>
      </c>
      <c r="M2" t="s">
        <v>88</v>
      </c>
      <c r="P2" t="s">
        <v>89</v>
      </c>
    </row>
    <row r="3" spans="1:16">
      <c r="A3" t="s">
        <v>32</v>
      </c>
      <c r="B3">
        <v>3</v>
      </c>
      <c r="E3" t="s">
        <v>90</v>
      </c>
      <c r="G3" t="s">
        <v>91</v>
      </c>
      <c r="I3" t="s">
        <v>92</v>
      </c>
      <c r="K3" t="s">
        <v>93</v>
      </c>
      <c r="M3" t="s">
        <v>94</v>
      </c>
    </row>
    <row r="4" spans="1:16">
      <c r="A4" s="3" t="s">
        <v>33</v>
      </c>
      <c r="B4">
        <v>4</v>
      </c>
      <c r="E4" t="s">
        <v>95</v>
      </c>
      <c r="G4" t="s">
        <v>96</v>
      </c>
      <c r="I4" t="s">
        <v>97</v>
      </c>
      <c r="K4" t="s">
        <v>98</v>
      </c>
      <c r="M4" t="s">
        <v>99</v>
      </c>
    </row>
    <row r="5" spans="1:16">
      <c r="A5" t="s">
        <v>34</v>
      </c>
      <c r="B5">
        <v>5</v>
      </c>
      <c r="E5" t="s">
        <v>100</v>
      </c>
      <c r="G5" t="s">
        <v>101</v>
      </c>
      <c r="I5" t="s">
        <v>102</v>
      </c>
      <c r="K5" t="s">
        <v>103</v>
      </c>
      <c r="M5" t="s">
        <v>104</v>
      </c>
    </row>
    <row r="6" spans="1:16">
      <c r="A6" s="3" t="s">
        <v>35</v>
      </c>
      <c r="B6">
        <v>6</v>
      </c>
      <c r="E6" t="s">
        <v>105</v>
      </c>
      <c r="G6" t="s">
        <v>106</v>
      </c>
      <c r="K6" t="s">
        <v>107</v>
      </c>
      <c r="M6" t="s">
        <v>108</v>
      </c>
    </row>
    <row r="7" spans="1:16">
      <c r="A7" t="s">
        <v>36</v>
      </c>
      <c r="B7">
        <v>7</v>
      </c>
      <c r="E7" t="s">
        <v>109</v>
      </c>
      <c r="G7" t="s">
        <v>102</v>
      </c>
      <c r="K7" t="s">
        <v>110</v>
      </c>
    </row>
    <row r="8" spans="1:16">
      <c r="A8" s="3" t="s">
        <v>37</v>
      </c>
      <c r="B8">
        <v>8</v>
      </c>
      <c r="E8" t="s">
        <v>111</v>
      </c>
    </row>
    <row r="9" spans="1:16">
      <c r="A9" t="s">
        <v>38</v>
      </c>
      <c r="B9">
        <v>9</v>
      </c>
      <c r="E9" t="s">
        <v>112</v>
      </c>
    </row>
    <row r="10" spans="1:16">
      <c r="A10" s="3" t="s">
        <v>39</v>
      </c>
      <c r="B10">
        <v>10</v>
      </c>
      <c r="E10" t="s">
        <v>113</v>
      </c>
    </row>
    <row r="11" spans="1:16">
      <c r="A11" t="s">
        <v>41</v>
      </c>
      <c r="B11">
        <v>11</v>
      </c>
      <c r="E11" t="s">
        <v>94</v>
      </c>
    </row>
    <row r="12" spans="1:16">
      <c r="A12" s="3" t="s">
        <v>42</v>
      </c>
      <c r="B12">
        <v>12</v>
      </c>
      <c r="E12" t="s">
        <v>114</v>
      </c>
    </row>
    <row r="13" spans="1:16">
      <c r="A13" t="s">
        <v>43</v>
      </c>
      <c r="B13">
        <v>13</v>
      </c>
      <c r="E13" t="s">
        <v>115</v>
      </c>
    </row>
    <row r="14" spans="1:16">
      <c r="A14" s="3" t="s">
        <v>44</v>
      </c>
      <c r="B14">
        <v>14</v>
      </c>
      <c r="E14" t="s">
        <v>116</v>
      </c>
    </row>
    <row r="15" spans="1:16">
      <c r="A15" t="s">
        <v>45</v>
      </c>
      <c r="B15">
        <v>15</v>
      </c>
      <c r="E15" t="s">
        <v>117</v>
      </c>
    </row>
    <row r="16" spans="1:16">
      <c r="A16" s="3" t="s">
        <v>47</v>
      </c>
      <c r="B16">
        <v>16</v>
      </c>
      <c r="E16" t="s">
        <v>118</v>
      </c>
    </row>
    <row r="17" spans="1:5">
      <c r="A17" t="s">
        <v>48</v>
      </c>
      <c r="B17">
        <v>17</v>
      </c>
      <c r="E17" t="s">
        <v>119</v>
      </c>
    </row>
    <row r="18" spans="1:5" ht="15.75" thickBot="1">
      <c r="A18" s="4" t="s">
        <v>50</v>
      </c>
      <c r="B18">
        <v>18</v>
      </c>
      <c r="E18" t="s">
        <v>120</v>
      </c>
    </row>
    <row r="19" spans="1:5" ht="15.75" thickTop="1">
      <c r="A19" t="s">
        <v>51</v>
      </c>
      <c r="B19">
        <v>19</v>
      </c>
    </row>
    <row r="20" spans="1:5">
      <c r="A20" t="s">
        <v>53</v>
      </c>
      <c r="B20">
        <v>20</v>
      </c>
    </row>
    <row r="21" spans="1:5">
      <c r="A21" t="s">
        <v>54</v>
      </c>
      <c r="B21">
        <v>21</v>
      </c>
    </row>
    <row r="22" spans="1:5">
      <c r="A22" s="3" t="s">
        <v>55</v>
      </c>
      <c r="B22">
        <v>22</v>
      </c>
    </row>
    <row r="23" spans="1:5">
      <c r="A23" t="s">
        <v>56</v>
      </c>
      <c r="B23">
        <v>23</v>
      </c>
    </row>
    <row r="24" spans="1:5">
      <c r="A24" s="3" t="s">
        <v>57</v>
      </c>
      <c r="B24">
        <v>24</v>
      </c>
    </row>
    <row r="25" spans="1:5">
      <c r="A25" t="s">
        <v>58</v>
      </c>
      <c r="B25">
        <v>25</v>
      </c>
    </row>
    <row r="26" spans="1:5">
      <c r="A26" s="3" t="s">
        <v>59</v>
      </c>
      <c r="B26">
        <v>26</v>
      </c>
    </row>
    <row r="27" spans="1:5">
      <c r="A27" t="s">
        <v>60</v>
      </c>
      <c r="B27">
        <v>27</v>
      </c>
    </row>
    <row r="28" spans="1:5">
      <c r="A28" s="3" t="s">
        <v>61</v>
      </c>
      <c r="B28">
        <v>28</v>
      </c>
    </row>
    <row r="29" spans="1:5">
      <c r="A29" t="s">
        <v>62</v>
      </c>
      <c r="B29">
        <v>29</v>
      </c>
    </row>
    <row r="30" spans="1:5">
      <c r="A30" s="3" t="s">
        <v>63</v>
      </c>
      <c r="B30">
        <v>30</v>
      </c>
    </row>
    <row r="31" spans="1:5">
      <c r="A31" t="s">
        <v>64</v>
      </c>
      <c r="B31">
        <v>31</v>
      </c>
    </row>
    <row r="32" spans="1:5">
      <c r="A32" s="5" t="s">
        <v>65</v>
      </c>
      <c r="B32">
        <v>32</v>
      </c>
    </row>
    <row r="33" spans="1:2">
      <c r="A33" s="5" t="s">
        <v>66</v>
      </c>
      <c r="B33">
        <v>33</v>
      </c>
    </row>
    <row r="34" spans="1:2">
      <c r="A34" s="5" t="s">
        <v>67</v>
      </c>
      <c r="B34">
        <v>34</v>
      </c>
    </row>
    <row r="35" spans="1:2">
      <c r="A35" s="5" t="s">
        <v>68</v>
      </c>
      <c r="B35">
        <v>35</v>
      </c>
    </row>
    <row r="36" spans="1:2">
      <c r="A36" s="5" t="s">
        <v>69</v>
      </c>
      <c r="B36">
        <v>36</v>
      </c>
    </row>
    <row r="37" spans="1:2" ht="15.75" thickBot="1">
      <c r="A37" s="5" t="s">
        <v>70</v>
      </c>
      <c r="B37">
        <v>37</v>
      </c>
    </row>
    <row r="38" spans="1:2" ht="15.75" thickTop="1">
      <c r="A38" s="6" t="s">
        <v>71</v>
      </c>
      <c r="B38">
        <v>38</v>
      </c>
    </row>
    <row r="39" spans="1:2">
      <c r="A39" t="s">
        <v>73</v>
      </c>
      <c r="B39">
        <v>39</v>
      </c>
    </row>
    <row r="40" spans="1:2">
      <c r="A40" t="s">
        <v>74</v>
      </c>
      <c r="B40">
        <v>40</v>
      </c>
    </row>
    <row r="41" spans="1:2">
      <c r="A41" t="s">
        <v>75</v>
      </c>
      <c r="B41">
        <v>41</v>
      </c>
    </row>
    <row r="42" spans="1:2">
      <c r="A42" t="s">
        <v>76</v>
      </c>
      <c r="B42">
        <v>42</v>
      </c>
    </row>
    <row r="43" spans="1:2">
      <c r="A43" t="s">
        <v>77</v>
      </c>
      <c r="B43">
        <v>43</v>
      </c>
    </row>
    <row r="44" spans="1:2">
      <c r="A44" s="3" t="s">
        <v>78</v>
      </c>
      <c r="B44">
        <v>44</v>
      </c>
    </row>
    <row r="45" spans="1:2">
      <c r="A45" t="s">
        <v>79</v>
      </c>
      <c r="B45">
        <v>45</v>
      </c>
    </row>
    <row r="46" spans="1:2">
      <c r="A46" s="3" t="s">
        <v>80</v>
      </c>
      <c r="B46">
        <v>46</v>
      </c>
    </row>
    <row r="47" spans="1:2">
      <c r="A47" s="3" t="s">
        <v>81</v>
      </c>
      <c r="B47">
        <v>47</v>
      </c>
    </row>
    <row r="48" spans="1:2">
      <c r="A48" t="s">
        <v>82</v>
      </c>
      <c r="B48">
        <v>48</v>
      </c>
    </row>
  </sheetData>
  <sheetProtection algorithmName="SHA-512" hashValue="tkSI7W418u4FrZMhdyFUAkAU5yU0Y5mg80Ud25x0g65uC16JfmnhHiGA+46tJB6A44II3J9ek3zSQkSRvyOdPw==" saltValue="+4necxdEdy/da+yPXgKBCQ==" spinCount="100000" sheet="1"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2a5bf8-f208-44e9-ae67-dee702cba8cb">
      <Terms xmlns="http://schemas.microsoft.com/office/infopath/2007/PartnerControls"/>
    </lcf76f155ced4ddcb4097134ff3c332f>
    <TaxCatchAll xmlns="c0dfceaf-16d8-449c-9e10-bbd3df800c2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9515CF1E476E4E94170E281960D724" ma:contentTypeVersion="11" ma:contentTypeDescription="Create a new document." ma:contentTypeScope="" ma:versionID="afd2f90d1823e8310e8c412b4e199407">
  <xsd:schema xmlns:xsd="http://www.w3.org/2001/XMLSchema" xmlns:xs="http://www.w3.org/2001/XMLSchema" xmlns:p="http://schemas.microsoft.com/office/2006/metadata/properties" xmlns:ns2="a12a5bf8-f208-44e9-ae67-dee702cba8cb" xmlns:ns3="c0dfceaf-16d8-449c-9e10-bbd3df800c27" targetNamespace="http://schemas.microsoft.com/office/2006/metadata/properties" ma:root="true" ma:fieldsID="05b2d9ef8060133cef4fd14a11223994" ns2:_="" ns3:_="">
    <xsd:import namespace="a12a5bf8-f208-44e9-ae67-dee702cba8cb"/>
    <xsd:import namespace="c0dfceaf-16d8-449c-9e10-bbd3df800c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2a5bf8-f208-44e9-ae67-dee702cba8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bcd9e62-e469-4ba7-99d5-eaeed98420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dfceaf-16d8-449c-9e10-bbd3df800c2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04960c3-eb59-4309-aaa8-88023e25151e}" ma:internalName="TaxCatchAll" ma:showField="CatchAllData" ma:web="c0dfceaf-16d8-449c-9e10-bbd3df800c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60BCA4-6604-431D-A10B-0A8D1574A8E3}"/>
</file>

<file path=customXml/itemProps2.xml><?xml version="1.0" encoding="utf-8"?>
<ds:datastoreItem xmlns:ds="http://schemas.openxmlformats.org/officeDocument/2006/customXml" ds:itemID="{6C0F5AA9-B0D6-4566-86A7-14E65C759120}"/>
</file>

<file path=customXml/itemProps3.xml><?xml version="1.0" encoding="utf-8"?>
<ds:datastoreItem xmlns:ds="http://schemas.openxmlformats.org/officeDocument/2006/customXml" ds:itemID="{D4195045-2C2A-4FB6-8040-34FEE4A50A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Hart, Gary</dc:creator>
  <cp:keywords/>
  <dc:description/>
  <cp:lastModifiedBy>Kirkwood, Laura</cp:lastModifiedBy>
  <cp:revision/>
  <dcterms:created xsi:type="dcterms:W3CDTF">2022-11-28T20:59:53Z</dcterms:created>
  <dcterms:modified xsi:type="dcterms:W3CDTF">2026-06-09T13:45:18Z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0x0101009A9515CF1E476E4E94170E281960D724</vt:lpwstr>
  </property>
  <property fmtid="{D5CDD505-2E9C-101B-9397-08002B2CF9AE}" pid="3" name="MediaServiceImageTags">
    <vt:lpwstr/>
  </property>
</Properties>
</file>